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ДЧБ!$K$205</definedName>
    <definedName name="SIGN" localSheetId="0">ДЧБ!#REF!</definedName>
  </definedNames>
  <calcPr calcId="125725"/>
</workbook>
</file>

<file path=xl/calcChain.xml><?xml version="1.0" encoding="utf-8"?>
<calcChain xmlns="http://schemas.openxmlformats.org/spreadsheetml/2006/main">
  <c r="I55" i="1"/>
  <c r="J55"/>
  <c r="D55"/>
  <c r="E55"/>
  <c r="F55"/>
  <c r="G55"/>
  <c r="H55"/>
  <c r="C55"/>
  <c r="D12"/>
  <c r="E12"/>
  <c r="F12"/>
  <c r="G12"/>
  <c r="I12" s="1"/>
  <c r="H12"/>
  <c r="J12" s="1"/>
  <c r="C12"/>
  <c r="G13"/>
  <c r="I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I21" s="1"/>
  <c r="G22"/>
  <c r="J22" s="1"/>
  <c r="G23"/>
  <c r="J23" s="1"/>
  <c r="G24"/>
  <c r="J24" s="1"/>
  <c r="G25"/>
  <c r="I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I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I45" s="1"/>
  <c r="G46"/>
  <c r="J46" s="1"/>
  <c r="G47"/>
  <c r="J47" s="1"/>
  <c r="G48"/>
  <c r="J48" s="1"/>
  <c r="G49"/>
  <c r="J49" s="1"/>
  <c r="G50"/>
  <c r="I50" s="1"/>
  <c r="G51"/>
  <c r="J51" s="1"/>
  <c r="G52"/>
  <c r="J52" s="1"/>
  <c r="G53"/>
  <c r="J53" s="1"/>
  <c r="G54"/>
  <c r="J54" s="1"/>
  <c r="G56"/>
  <c r="J56" s="1"/>
  <c r="G57"/>
  <c r="J57" s="1"/>
  <c r="G58"/>
  <c r="I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I66" s="1"/>
  <c r="G67"/>
  <c r="J67" s="1"/>
  <c r="G68"/>
  <c r="J68" s="1"/>
  <c r="G69"/>
  <c r="J69" s="1"/>
  <c r="G70"/>
  <c r="J70" s="1"/>
  <c r="G71"/>
  <c r="I71" s="1"/>
  <c r="G72"/>
  <c r="J72" s="1"/>
  <c r="G73"/>
  <c r="J73" s="1"/>
  <c r="G74"/>
  <c r="I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I83" s="1"/>
  <c r="G84"/>
  <c r="J84" s="1"/>
  <c r="G85"/>
  <c r="J85" s="1"/>
  <c r="G86"/>
  <c r="I86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I95" s="1"/>
  <c r="G96"/>
  <c r="J96" s="1"/>
  <c r="G97"/>
  <c r="J97" s="1"/>
  <c r="G98"/>
  <c r="I98" s="1"/>
  <c r="G99"/>
  <c r="J99" s="1"/>
  <c r="G100"/>
  <c r="J100" s="1"/>
  <c r="G101"/>
  <c r="J101" s="1"/>
  <c r="G102"/>
  <c r="J102" s="1"/>
  <c r="G103"/>
  <c r="I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I114" s="1"/>
  <c r="G115"/>
  <c r="I115" s="1"/>
  <c r="G116"/>
  <c r="J116" s="1"/>
  <c r="G117"/>
  <c r="J117" s="1"/>
  <c r="G118"/>
  <c r="J118" s="1"/>
  <c r="G119"/>
  <c r="J119" s="1"/>
  <c r="G120"/>
  <c r="J120" s="1"/>
  <c r="G121"/>
  <c r="J121" s="1"/>
  <c r="G122"/>
  <c r="J122" s="1"/>
  <c r="G123"/>
  <c r="I123" s="1"/>
  <c r="G124"/>
  <c r="J124" s="1"/>
  <c r="G125"/>
  <c r="J125" s="1"/>
  <c r="G126"/>
  <c r="J126" s="1"/>
  <c r="G127"/>
  <c r="J127" s="1"/>
  <c r="G128"/>
  <c r="J128" s="1"/>
  <c r="G129"/>
  <c r="J129" s="1"/>
  <c r="G130"/>
  <c r="G131"/>
  <c r="J131" s="1"/>
  <c r="G132"/>
  <c r="J132" s="1"/>
  <c r="G133"/>
  <c r="J133" s="1"/>
  <c r="G134"/>
  <c r="J134" s="1"/>
  <c r="G135"/>
  <c r="G136"/>
  <c r="J136" s="1"/>
  <c r="G137"/>
  <c r="J137" s="1"/>
  <c r="G138"/>
  <c r="J138" s="1"/>
  <c r="G139"/>
  <c r="J139" s="1"/>
  <c r="G140"/>
  <c r="J140" s="1"/>
  <c r="G141"/>
  <c r="J141" s="1"/>
  <c r="G142"/>
  <c r="J142" s="1"/>
  <c r="G143"/>
  <c r="J143" s="1"/>
  <c r="G144"/>
  <c r="J144" s="1"/>
  <c r="G145"/>
  <c r="J145" s="1"/>
  <c r="G146"/>
  <c r="J146" s="1"/>
  <c r="G147"/>
  <c r="J147" s="1"/>
  <c r="G148"/>
  <c r="J148" s="1"/>
  <c r="G149"/>
  <c r="J149" s="1"/>
  <c r="G150"/>
  <c r="J150" s="1"/>
  <c r="G151"/>
  <c r="J151" s="1"/>
  <c r="G152"/>
  <c r="J152" s="1"/>
  <c r="G153"/>
  <c r="J153" s="1"/>
  <c r="G154"/>
  <c r="J154" s="1"/>
  <c r="G155"/>
  <c r="I155" s="1"/>
  <c r="G156"/>
  <c r="J156" s="1"/>
  <c r="G157"/>
  <c r="J157" s="1"/>
  <c r="G158"/>
  <c r="J158" s="1"/>
  <c r="G159"/>
  <c r="J159" s="1"/>
  <c r="G160"/>
  <c r="J160" s="1"/>
  <c r="G161"/>
  <c r="J161" s="1"/>
  <c r="G162"/>
  <c r="J162" s="1"/>
  <c r="G163"/>
  <c r="J163" s="1"/>
  <c r="G164"/>
  <c r="J164" s="1"/>
  <c r="G165"/>
  <c r="J165" s="1"/>
  <c r="G166"/>
  <c r="I166" s="1"/>
  <c r="G167"/>
  <c r="I167" s="1"/>
  <c r="G168"/>
  <c r="J168" s="1"/>
  <c r="G169"/>
  <c r="J169" s="1"/>
  <c r="G170"/>
  <c r="J170" s="1"/>
  <c r="G171"/>
  <c r="J171" s="1"/>
  <c r="G172"/>
  <c r="J172" s="1"/>
  <c r="G173"/>
  <c r="J173" s="1"/>
  <c r="G174"/>
  <c r="J174" s="1"/>
  <c r="G175"/>
  <c r="J175" s="1"/>
  <c r="G176"/>
  <c r="J176" s="1"/>
  <c r="G177"/>
  <c r="J177" s="1"/>
  <c r="G178"/>
  <c r="J178" s="1"/>
  <c r="G179"/>
  <c r="I179" s="1"/>
  <c r="G180"/>
  <c r="J180" s="1"/>
  <c r="G181"/>
  <c r="J181" s="1"/>
  <c r="G182"/>
  <c r="J182" s="1"/>
  <c r="G183"/>
  <c r="J183" s="1"/>
  <c r="G184"/>
  <c r="J184" s="1"/>
  <c r="G185"/>
  <c r="J185" s="1"/>
  <c r="G186"/>
  <c r="J186" s="1"/>
  <c r="G187"/>
  <c r="J187" s="1"/>
  <c r="G188"/>
  <c r="J188" s="1"/>
  <c r="G189"/>
  <c r="J189" s="1"/>
  <c r="G190"/>
  <c r="J190" s="1"/>
  <c r="G191"/>
  <c r="I191" s="1"/>
  <c r="G192"/>
  <c r="J192" s="1"/>
  <c r="G193"/>
  <c r="J193" s="1"/>
  <c r="G194"/>
  <c r="J194" s="1"/>
  <c r="G195"/>
  <c r="J195" s="1"/>
  <c r="G196"/>
  <c r="J196" s="1"/>
  <c r="G197"/>
  <c r="J197" s="1"/>
  <c r="G198"/>
  <c r="G199"/>
  <c r="J199" s="1"/>
  <c r="G200"/>
  <c r="J200" s="1"/>
  <c r="G11"/>
  <c r="J11" s="1"/>
  <c r="I186" l="1"/>
  <c r="I170"/>
  <c r="I122"/>
  <c r="J25"/>
  <c r="I178"/>
  <c r="I174"/>
  <c r="I162"/>
  <c r="I158"/>
  <c r="I150"/>
  <c r="I146"/>
  <c r="I142"/>
  <c r="I126"/>
  <c r="I118"/>
  <c r="I110"/>
  <c r="I102"/>
  <c r="I94"/>
  <c r="I90"/>
  <c r="I82"/>
  <c r="I78"/>
  <c r="I70"/>
  <c r="I62"/>
  <c r="I53"/>
  <c r="I49"/>
  <c r="I41"/>
  <c r="I37"/>
  <c r="I29"/>
  <c r="J198"/>
  <c r="J166"/>
  <c r="J130"/>
  <c r="J114"/>
  <c r="J98"/>
  <c r="J86"/>
  <c r="J74"/>
  <c r="J66"/>
  <c r="J58"/>
  <c r="J45"/>
  <c r="J33"/>
  <c r="J21"/>
  <c r="J13"/>
  <c r="I187"/>
  <c r="I175"/>
  <c r="I171"/>
  <c r="I163"/>
  <c r="I159"/>
  <c r="I151"/>
  <c r="I143"/>
  <c r="I139"/>
  <c r="I127"/>
  <c r="I119"/>
  <c r="I111"/>
  <c r="I107"/>
  <c r="I99"/>
  <c r="I91"/>
  <c r="I79"/>
  <c r="I75"/>
  <c r="I67"/>
  <c r="I63"/>
  <c r="I59"/>
  <c r="I54"/>
  <c r="I46"/>
  <c r="I42"/>
  <c r="I34"/>
  <c r="I30"/>
  <c r="I26"/>
  <c r="I14"/>
  <c r="J191"/>
  <c r="J179"/>
  <c r="J167"/>
  <c r="J155"/>
  <c r="J135"/>
  <c r="J123"/>
  <c r="J115"/>
  <c r="J103"/>
  <c r="J95"/>
  <c r="J83"/>
  <c r="J71"/>
  <c r="J50"/>
  <c r="I200"/>
  <c r="I192"/>
  <c r="I188"/>
  <c r="I180"/>
  <c r="I176"/>
  <c r="I172"/>
  <c r="I168"/>
  <c r="I164"/>
  <c r="I160"/>
  <c r="I156"/>
  <c r="I152"/>
  <c r="I148"/>
  <c r="I144"/>
  <c r="I140"/>
  <c r="I136"/>
  <c r="I124"/>
  <c r="I120"/>
  <c r="I116"/>
  <c r="I112"/>
  <c r="I108"/>
  <c r="I104"/>
  <c r="I100"/>
  <c r="I96"/>
  <c r="I92"/>
  <c r="I84"/>
  <c r="I80"/>
  <c r="I76"/>
  <c r="I72"/>
  <c r="I68"/>
  <c r="I64"/>
  <c r="I60"/>
  <c r="I56"/>
  <c r="I51"/>
  <c r="I47"/>
  <c r="I43"/>
  <c r="I35"/>
  <c r="I31"/>
  <c r="I27"/>
  <c r="I19"/>
  <c r="I15"/>
  <c r="I190"/>
  <c r="I182"/>
  <c r="I154"/>
  <c r="I106"/>
  <c r="I147"/>
  <c r="I11"/>
  <c r="I193"/>
  <c r="I189"/>
  <c r="I181"/>
  <c r="I177"/>
  <c r="I173"/>
  <c r="I169"/>
  <c r="I165"/>
  <c r="I161"/>
  <c r="I157"/>
  <c r="I153"/>
  <c r="I149"/>
  <c r="I145"/>
  <c r="I141"/>
  <c r="I125"/>
  <c r="I121"/>
  <c r="I117"/>
  <c r="I113"/>
  <c r="I109"/>
  <c r="I105"/>
  <c r="I101"/>
  <c r="I97"/>
  <c r="I93"/>
  <c r="I85"/>
  <c r="I81"/>
  <c r="I77"/>
  <c r="I73"/>
  <c r="I69"/>
  <c r="I65"/>
  <c r="I61"/>
  <c r="I57"/>
  <c r="I52"/>
  <c r="I48"/>
  <c r="I44"/>
  <c r="I40"/>
  <c r="I36"/>
  <c r="I32"/>
  <c r="I28"/>
  <c r="I24"/>
  <c r="I20"/>
  <c r="I16"/>
</calcChain>
</file>

<file path=xl/sharedStrings.xml><?xml version="1.0" encoding="utf-8"?>
<sst xmlns="http://schemas.openxmlformats.org/spreadsheetml/2006/main" count="394" uniqueCount="390">
  <si>
    <t>КП - доходы всего 1кв</t>
  </si>
  <si>
    <t>КП - доходы всего 2кв</t>
  </si>
  <si>
    <t>КП - доходы всего 3кв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</si>
  <si>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</si>
  <si>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</si>
  <si>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</si>
  <si>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</si>
  <si>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</si>
  <si>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</si>
  <si>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</si>
  <si>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</si>
  <si>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</si>
  <si>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</si>
  <si>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</si>
  <si>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</si>
  <si>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</si>
  <si>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</si>
  <si>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</si>
  <si>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</si>
  <si>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</si>
  <si>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</si>
  <si>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</si>
  <si>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</si>
  <si>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</si>
  <si>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</si>
  <si>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</si>
  <si>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</si>
  <si>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</si>
  <si>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</si>
  <si>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</si>
  <si>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</si>
  <si>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</si>
  <si>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</si>
  <si>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</si>
  <si>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</si>
  <si>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</si>
  <si>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</si>
  <si>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</si>
  <si>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</si>
  <si>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</si>
  <si>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</si>
  <si>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</si>
  <si>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</si>
  <si>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</si>
  <si>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</si>
  <si>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</si>
  <si>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</si>
  <si>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</si>
  <si>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</si>
  <si>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</si>
  <si>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</si>
  <si>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</si>
  <si>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</si>
  <si>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</si>
  <si>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</si>
  <si>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</si>
  <si>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</si>
  <si>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</si>
  <si>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</si>
  <si>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</si>
  <si>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</si>
  <si>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</si>
  <si>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</si>
  <si>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</si>
  <si>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</si>
  <si>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</si>
  <si>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</si>
  <si>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</si>
  <si>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</si>
  <si>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</si>
  <si>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</si>
  <si>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</si>
  <si>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</si>
  <si>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</si>
  <si>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</si>
  <si>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</si>
  <si>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</si>
  <si>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</si>
  <si>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</si>
  <si>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</si>
  <si>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</si>
  <si>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</si>
  <si>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</si>
  <si>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</si>
  <si>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</si>
  <si>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</si>
  <si>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</si>
  <si>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</si>
  <si>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</si>
  <si>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</si>
  <si>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</si>
  <si>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</si>
  <si>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</si>
  <si>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</si>
  <si>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</si>
  <si>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</si>
  <si>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</si>
  <si>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</si>
  <si>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</si>
  <si>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</si>
  <si>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</si>
  <si>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</si>
  <si>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</si>
  <si>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</si>
  <si>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</si>
  <si>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</si>
  <si>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</si>
  <si>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</si>
  <si>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</si>
  <si>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</si>
  <si>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</si>
  <si>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</si>
  <si>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</si>
  <si>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</si>
  <si>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</si>
  <si>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</si>
  <si>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</si>
  <si>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</si>
  <si>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</si>
  <si>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</si>
  <si>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</si>
  <si>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</si>
  <si>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</si>
  <si>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</si>
  <si>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</si>
  <si>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</si>
  <si>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</si>
  <si>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</si>
  <si>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</si>
  <si>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</si>
  <si>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</si>
  <si>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</si>
  <si>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</si>
  <si>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</si>
  <si>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</si>
  <si>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</si>
  <si>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</si>
  <si>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</si>
  <si>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</si>
  <si>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</si>
  <si>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</si>
  <si>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</si>
  <si>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</si>
  <si>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</si>
  <si>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</si>
  <si>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</si>
  <si>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</si>
  <si>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</si>
  <si>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</si>
  <si>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</si>
  <si>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</si>
  <si>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</si>
  <si>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</si>
  <si>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</si>
  <si>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</si>
  <si>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</si>
  <si>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</si>
  <si>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</si>
  <si>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</si>
  <si>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</si>
  <si>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</si>
  <si>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</si>
  <si>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</si>
  <si>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</si>
  <si>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</si>
  <si>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</si>
  <si>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</si>
  <si>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</si>
  <si>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</si>
  <si>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</si>
  <si>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</si>
  <si>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</si>
  <si>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</si>
  <si>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</si>
  <si>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</si>
  <si>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</si>
  <si>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</si>
  <si>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</si>
  <si>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</si>
  <si>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</si>
  <si>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</si>
  <si>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</si>
  <si>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</si>
  <si>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</si>
  <si>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</si>
  <si>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</si>
  <si>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</si>
  <si>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</si>
  <si>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</si>
  <si>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</si>
  <si>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</si>
  <si>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</si>
  <si>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</si>
  <si>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</si>
  <si>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</si>
  <si>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</si>
  <si>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</si>
  <si>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</si>
  <si>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</si>
  <si>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</si>
  <si>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</si>
  <si>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</si>
  <si>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</si>
  <si>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</si>
  <si>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</si>
  <si>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</si>
  <si>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</si>
  <si>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</si>
  <si>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</si>
  <si>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</si>
  <si>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</si>
  <si>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</si>
  <si>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</si>
  <si>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</si>
  <si>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</si>
  <si>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</si>
  <si>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</si>
  <si>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</si>
  <si>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</si>
  <si>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</si>
  <si>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</si>
  <si>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</si>
  <si>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</si>
  <si>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</si>
  <si>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</si>
  <si>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</si>
  <si>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</si>
  <si>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</si>
  <si>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</si>
  <si>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</si>
  <si>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</si>
  <si>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</si>
  <si>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</si>
  <si>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1 16 10 123 01 0141 140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</si>
  <si>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</si>
  <si>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</si>
  <si>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</si>
  <si>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</si>
  <si>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</si>
  <si>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</si>
  <si>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</si>
  <si>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</si>
  <si>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</si>
  <si>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</si>
  <si>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</si>
  <si>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</si>
  <si>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</si>
  <si>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</si>
  <si>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</si>
  <si>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1 17 01 040 14 0000 180</t>
  </si>
  <si>
    <t>Невыясненные поступления, зачисляемые в бюджеты муниципальных округов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</si>
  <si>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</si>
  <si>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</si>
  <si>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</si>
  <si>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</si>
  <si>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</si>
  <si>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</si>
  <si>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</si>
  <si>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</si>
  <si>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</si>
  <si>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</si>
  <si>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</si>
  <si>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</si>
  <si>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</si>
  <si>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</si>
  <si>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</si>
  <si>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</si>
  <si>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</si>
  <si>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</si>
  <si>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</si>
  <si>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</si>
  <si>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</si>
  <si>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</si>
  <si>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</si>
  <si>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</si>
  <si>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</si>
  <si>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</si>
  <si>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</si>
  <si>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</si>
  <si>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</si>
  <si>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</si>
  <si>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</si>
  <si>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</si>
  <si>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</si>
  <si>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</si>
  <si>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</si>
  <si>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</si>
  <si>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</si>
  <si>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</si>
  <si>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</si>
  <si>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</si>
  <si>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</si>
  <si>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</si>
  <si>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</si>
  <si>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</si>
  <si>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</si>
  <si>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</si>
  <si>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</si>
  <si>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</si>
  <si>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</si>
  <si>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</si>
  <si>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</si>
  <si>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</si>
  <si>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</si>
  <si>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</si>
  <si>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</si>
  <si>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</si>
  <si>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</si>
  <si>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</si>
  <si>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</si>
  <si>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</si>
  <si>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</si>
  <si>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</si>
  <si>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</si>
  <si>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</si>
  <si>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</si>
  <si>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</si>
  <si>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</si>
  <si>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</si>
  <si>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</si>
  <si>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</si>
  <si>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</si>
  <si>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</si>
  <si>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</si>
  <si>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</si>
  <si>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</si>
  <si>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</si>
  <si>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</si>
  <si>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</si>
  <si>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</si>
  <si>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</si>
  <si>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</si>
  <si>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</si>
  <si>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2 02 45 424 14 0000 150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</si>
  <si>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</si>
  <si>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</si>
  <si>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</si>
  <si>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</si>
  <si>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</si>
  <si>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2 03 00 000 00 0000 000</t>
  </si>
  <si>
    <t>БЕЗВОЗМЕЗДНЫЕ ПОСТУПЛЕНИЯ ОТ ГОСУДАРСТВЕННЫХ (МУНИЦИПАЛЬНЫХ) ОРГАНИЗАЦИЙ</t>
  </si>
  <si>
    <t>2 03 04 000 14 0000 150</t>
  </si>
  <si>
    <t>Безвозмездные поступления от государственных (муниципальных) организаций в бюджеты муниципальных округов</t>
  </si>
  <si>
    <t>2 03 04 099 14 0000 150</t>
  </si>
  <si>
    <t>Прочие безвозмездные поступления от государственных (муниципальных) организаций в бюджеты муниципальных округов</t>
  </si>
  <si>
    <t>2 04 00 000 00 0000 000</t>
  </si>
  <si>
    <t>БЕЗВОЗМЕЗДНЫЕ ПОСТУПЛЕНИЯ ОТ НЕГОСУДАРСТВЕННЫХ ОРГАНИЗАЦИЙ</t>
  </si>
  <si>
    <t>2 04 04 000 14 0000 150</t>
  </si>
  <si>
    <t>Безвозмездные поступления от негосударственных организаций в бюджеты муниципальных округов</t>
  </si>
  <si>
    <t>2 04 04 020 14 0000 150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</si>
  <si>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</si>
  <si>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</si>
  <si>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</si>
  <si>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</si>
  <si>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</si>
  <si>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</si>
  <si>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</si>
  <si>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</si>
  <si>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</si>
  <si>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2 18 04 030 14 0000 150</t>
  </si>
  <si>
    <t>Доходы бюджетов муниципальных округов от возврата иными организациями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</si>
  <si>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</si>
  <si>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</si>
  <si>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</si>
  <si>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</si>
  <si>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2 19 25 304 14 0000 150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</si>
  <si>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</si>
  <si>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2 19 35 082 14 0000 150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</si>
  <si>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округов</t>
  </si>
  <si>
    <t>2 19 45 303 14 0000 150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</si>
  <si>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</si>
  <si>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</si>
  <si>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</si>
  <si>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Итого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</si>
  <si>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</si>
  <si>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</si>
  <si>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>Уточненные показатели</t>
  </si>
  <si>
    <t>Кассовый план 9 месяцев</t>
  </si>
  <si>
    <t>Фактически исполнено</t>
  </si>
  <si>
    <t>Процент исполнения к кассовому плану за 9 месяцев</t>
  </si>
  <si>
    <t>Отклонение показателя исполнения от планового показателя за 9 месяцев</t>
  </si>
  <si>
    <t>1</t>
  </si>
  <si>
    <t>рублей</t>
  </si>
  <si>
    <t xml:space="preserve">Доходы бюджета Александровского муниципального округа Пермского края за 9 месяцев 2023 года по кодам классификации доходов бюджета </t>
  </si>
  <si>
    <t>Приложение 1</t>
  </si>
  <si>
    <t xml:space="preserve">к постановлению </t>
  </si>
  <si>
    <t>администрации округа</t>
  </si>
  <si>
    <t xml:space="preserve">от              № 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</si>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</sst>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0"/>
  <sheetViews>
    <sheetView showGridLines="0" tabSelected="1" view="pageBreakPreview" zoomScaleNormal="100" zoomScaleSheetLayoutView="100" workbookViewId="0">
      <selection activeCell="I9" sqref="I9"/>
    </sheetView>
  </sheetViews>
  <sheetFormatPr defaultRowHeight="12.75" customHeight="1" outlineLevelRow="6"/>
  <cols>
    <col min="1" max="1" width="25.7109375" customWidth="1"/>
    <col min="2" max="2" width="39.5703125" customWidth="1"/>
    <col min="3" max="3" width="15.42578125" customWidth="1"/>
    <col min="4" max="6" width="15.42578125" hidden="1" customWidth="1"/>
    <col min="7" max="8" width="15.42578125" customWidth="1"/>
    <col min="9" max="9" width="8.85546875" customWidth="1"/>
    <col min="10" max="10" width="13" customWidth="1"/>
    <col min="11" max="11" width="9.140625" customWidth="1"/>
  </cols>
  <sheetData>
    <row r="1" spans="1:11" ht="14.25">
      <c r="A1" s="2"/>
      <c r="B1" s="3"/>
      <c r="C1" s="3"/>
      <c r="D1" s="3"/>
      <c r="E1" s="3"/>
      <c r="F1" s="3"/>
      <c r="G1" s="3"/>
      <c r="H1" s="3"/>
      <c r="I1" s="29" t="s">
        <v>384</v>
      </c>
      <c r="J1" s="29"/>
      <c r="K1" s="3"/>
    </row>
    <row r="2" spans="1:11" ht="14.25">
      <c r="A2" s="4"/>
      <c r="B2" s="4"/>
      <c r="C2" s="4"/>
      <c r="D2" s="4"/>
      <c r="E2" s="4"/>
      <c r="F2" s="4"/>
      <c r="G2" s="4"/>
      <c r="H2" s="5"/>
      <c r="I2" s="29" t="s">
        <v>385</v>
      </c>
      <c r="J2" s="29"/>
      <c r="K2" s="3"/>
    </row>
    <row r="3" spans="1:11">
      <c r="A3" s="6"/>
      <c r="B3" s="6"/>
      <c r="C3" s="6"/>
      <c r="D3" s="6"/>
      <c r="E3" s="6"/>
      <c r="F3" s="6"/>
      <c r="G3" s="6"/>
      <c r="H3" s="6"/>
      <c r="I3" s="24" t="s">
        <v>386</v>
      </c>
      <c r="J3" s="24"/>
      <c r="K3" s="6"/>
    </row>
    <row r="4" spans="1:11">
      <c r="A4" s="27"/>
      <c r="B4" s="27"/>
      <c r="C4" s="27"/>
      <c r="D4" s="27"/>
      <c r="E4" s="27"/>
      <c r="F4" s="27"/>
      <c r="G4" s="27"/>
      <c r="H4" s="27"/>
      <c r="I4" s="24" t="s">
        <v>387</v>
      </c>
      <c r="J4" s="25"/>
    </row>
    <row r="5" spans="1:11">
      <c r="A5" s="27"/>
      <c r="B5" s="27"/>
      <c r="C5" s="27"/>
      <c r="D5" s="27"/>
      <c r="E5" s="27"/>
      <c r="F5" s="27"/>
      <c r="G5" s="27"/>
      <c r="H5" s="27"/>
    </row>
    <row r="6" spans="1:11" ht="35.25" customHeight="1">
      <c r="A6" s="28" t="s">
        <v>383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hidden="1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3" t="s">
        <v>382</v>
      </c>
      <c r="K8" s="1"/>
    </row>
    <row r="9" spans="1:11" ht="76.5">
      <c r="A9" s="9" t="s">
        <v>374</v>
      </c>
      <c r="B9" s="10" t="s">
        <v>375</v>
      </c>
      <c r="C9" s="11" t="s">
        <v>376</v>
      </c>
      <c r="D9" s="7" t="s">
        <v>0</v>
      </c>
      <c r="E9" s="7" t="s">
        <v>1</v>
      </c>
      <c r="F9" s="7" t="s">
        <v>2</v>
      </c>
      <c r="G9" s="11" t="s">
        <v>377</v>
      </c>
      <c r="H9" s="11" t="s">
        <v>378</v>
      </c>
      <c r="I9" s="11" t="s">
        <v>379</v>
      </c>
      <c r="J9" s="11" t="s">
        <v>380</v>
      </c>
    </row>
    <row r="10" spans="1:11">
      <c r="A10" s="9" t="s">
        <v>381</v>
      </c>
      <c r="B10" s="10">
        <v>2</v>
      </c>
      <c r="C10" s="11">
        <v>3</v>
      </c>
      <c r="D10" s="7"/>
      <c r="E10" s="7"/>
      <c r="F10" s="7"/>
      <c r="G10" s="11">
        <v>4</v>
      </c>
      <c r="H10" s="11">
        <v>5</v>
      </c>
      <c r="I10" s="11">
        <v>6</v>
      </c>
      <c r="J10" s="11">
        <v>7</v>
      </c>
    </row>
    <row r="11" spans="1:11" ht="23.25" customHeight="1">
      <c r="A11" s="9" t="s">
        <v>3</v>
      </c>
      <c r="B11" s="12" t="s">
        <v>4</v>
      </c>
      <c r="C11" s="13">
        <v>190874424.43000001</v>
      </c>
      <c r="D11" s="13">
        <v>30821045.190000001</v>
      </c>
      <c r="E11" s="13">
        <v>46172817.350000001</v>
      </c>
      <c r="F11" s="13">
        <v>57990118.780000001</v>
      </c>
      <c r="G11" s="13">
        <f>D11+E11+F11</f>
        <v>134983981.31999999</v>
      </c>
      <c r="H11" s="13">
        <v>134984073.62</v>
      </c>
      <c r="I11" s="13">
        <f>H11/G11*100</f>
        <v>100.00006837848396</v>
      </c>
      <c r="J11" s="13">
        <f>H11-G11</f>
        <v>92.300000011920929</v>
      </c>
      <c r="K11" s="26"/>
    </row>
    <row r="12" spans="1:11">
      <c r="A12" s="9"/>
      <c r="B12" s="12" t="s">
        <v>388</v>
      </c>
      <c r="C12" s="13">
        <f>C13+C24+C34+C44+C52</f>
        <v>157487966.07999998</v>
      </c>
      <c r="D12" s="13">
        <f t="shared" ref="D12:H12" si="0">D13+D24+D34+D44+D52</f>
        <v>24674300</v>
      </c>
      <c r="E12" s="13">
        <f t="shared" si="0"/>
        <v>37125500</v>
      </c>
      <c r="F12" s="13">
        <f t="shared" si="0"/>
        <v>50827770.210000001</v>
      </c>
      <c r="G12" s="13">
        <f t="shared" si="0"/>
        <v>112627570.21000001</v>
      </c>
      <c r="H12" s="13">
        <f t="shared" si="0"/>
        <v>112998958.92</v>
      </c>
      <c r="I12" s="13">
        <f>H12/G12*100</f>
        <v>100.32974937602535</v>
      </c>
      <c r="J12" s="13">
        <f>H12-G12</f>
        <v>371388.70999999344</v>
      </c>
      <c r="K12" s="26"/>
    </row>
    <row r="13" spans="1:11" outlineLevel="1">
      <c r="A13" s="9" t="s">
        <v>5</v>
      </c>
      <c r="B13" s="12" t="s">
        <v>6</v>
      </c>
      <c r="C13" s="13">
        <v>103459579.31999999</v>
      </c>
      <c r="D13" s="13">
        <v>17302600</v>
      </c>
      <c r="E13" s="13">
        <v>28454000</v>
      </c>
      <c r="F13" s="13">
        <v>29291183.449999999</v>
      </c>
      <c r="G13" s="13">
        <f t="shared" ref="G13:G77" si="1">D13+E13+F13</f>
        <v>75047783.450000003</v>
      </c>
      <c r="H13" s="13">
        <v>75170606.040000007</v>
      </c>
      <c r="I13" s="13">
        <f t="shared" ref="I13:I77" si="2">H13/G13*100</f>
        <v>100.16365918399418</v>
      </c>
      <c r="J13" s="13">
        <f t="shared" ref="J13:J77" si="3">H13-G13</f>
        <v>122822.59000000358</v>
      </c>
      <c r="K13" s="26"/>
    </row>
    <row r="14" spans="1:11" outlineLevel="2">
      <c r="A14" s="9" t="s">
        <v>7</v>
      </c>
      <c r="B14" s="12" t="s">
        <v>8</v>
      </c>
      <c r="C14" s="13">
        <v>103459579.31999999</v>
      </c>
      <c r="D14" s="13">
        <v>17302600</v>
      </c>
      <c r="E14" s="13">
        <v>28454000</v>
      </c>
      <c r="F14" s="13">
        <v>29291183.449999999</v>
      </c>
      <c r="G14" s="13">
        <f t="shared" si="1"/>
        <v>75047783.450000003</v>
      </c>
      <c r="H14" s="13">
        <v>75170606.040000007</v>
      </c>
      <c r="I14" s="13">
        <f t="shared" si="2"/>
        <v>100.16365918399418</v>
      </c>
      <c r="J14" s="13">
        <f t="shared" si="3"/>
        <v>122822.59000000358</v>
      </c>
      <c r="K14" s="26"/>
    </row>
    <row r="15" spans="1:11" ht="109.5" customHeight="1" outlineLevel="3">
      <c r="A15" s="14" t="s">
        <v>9</v>
      </c>
      <c r="B15" s="15" t="s">
        <v>10</v>
      </c>
      <c r="C15" s="16">
        <v>100099579.31999999</v>
      </c>
      <c r="D15" s="16">
        <v>17200000</v>
      </c>
      <c r="E15" s="16">
        <v>28042000</v>
      </c>
      <c r="F15" s="16">
        <v>27710683.449999999</v>
      </c>
      <c r="G15" s="16">
        <f t="shared" si="1"/>
        <v>72952683.450000003</v>
      </c>
      <c r="H15" s="16">
        <v>73485069.459999993</v>
      </c>
      <c r="I15" s="16">
        <f t="shared" si="2"/>
        <v>100.72976891982989</v>
      </c>
      <c r="J15" s="16">
        <f t="shared" si="3"/>
        <v>532386.00999999046</v>
      </c>
    </row>
    <row r="16" spans="1:11" ht="119.25" customHeight="1" outlineLevel="6">
      <c r="A16" s="14" t="s">
        <v>11</v>
      </c>
      <c r="B16" s="15" t="s">
        <v>12</v>
      </c>
      <c r="C16" s="16">
        <v>263000</v>
      </c>
      <c r="D16" s="16">
        <v>97600</v>
      </c>
      <c r="E16" s="16">
        <v>66000</v>
      </c>
      <c r="F16" s="16">
        <v>66000</v>
      </c>
      <c r="G16" s="16">
        <f t="shared" si="1"/>
        <v>229600</v>
      </c>
      <c r="H16" s="16">
        <v>0</v>
      </c>
      <c r="I16" s="16">
        <f t="shared" si="2"/>
        <v>0</v>
      </c>
      <c r="J16" s="16">
        <f t="shared" si="3"/>
        <v>-229600</v>
      </c>
    </row>
    <row r="17" spans="1:10" ht="161.25" customHeight="1" outlineLevel="6">
      <c r="A17" s="14" t="s">
        <v>13</v>
      </c>
      <c r="B17" s="15" t="s">
        <v>14</v>
      </c>
      <c r="C17" s="16">
        <v>0</v>
      </c>
      <c r="D17" s="16">
        <v>0</v>
      </c>
      <c r="E17" s="16">
        <v>0</v>
      </c>
      <c r="F17" s="16">
        <v>0</v>
      </c>
      <c r="G17" s="16">
        <f t="shared" si="1"/>
        <v>0</v>
      </c>
      <c r="H17" s="16">
        <v>342039.08</v>
      </c>
      <c r="I17" s="16">
        <v>0</v>
      </c>
      <c r="J17" s="16">
        <f t="shared" si="3"/>
        <v>342039.08</v>
      </c>
    </row>
    <row r="18" spans="1:10" ht="161.25" customHeight="1" outlineLevel="6">
      <c r="A18" s="14" t="s">
        <v>15</v>
      </c>
      <c r="B18" s="15" t="s">
        <v>16</v>
      </c>
      <c r="C18" s="16">
        <v>0</v>
      </c>
      <c r="D18" s="16">
        <v>0</v>
      </c>
      <c r="E18" s="16">
        <v>0</v>
      </c>
      <c r="F18" s="16">
        <v>0</v>
      </c>
      <c r="G18" s="16">
        <f t="shared" si="1"/>
        <v>0</v>
      </c>
      <c r="H18" s="16">
        <v>568.16</v>
      </c>
      <c r="I18" s="16">
        <v>0</v>
      </c>
      <c r="J18" s="16">
        <f t="shared" si="3"/>
        <v>568.16</v>
      </c>
    </row>
    <row r="19" spans="1:10" s="8" customFormat="1" ht="51" outlineLevel="3">
      <c r="A19" s="14" t="s">
        <v>17</v>
      </c>
      <c r="B19" s="17" t="s">
        <v>18</v>
      </c>
      <c r="C19" s="16">
        <v>1761000</v>
      </c>
      <c r="D19" s="16">
        <v>0</v>
      </c>
      <c r="E19" s="16">
        <v>341000</v>
      </c>
      <c r="F19" s="16">
        <v>858500</v>
      </c>
      <c r="G19" s="16">
        <f t="shared" si="1"/>
        <v>1199500</v>
      </c>
      <c r="H19" s="16">
        <v>709956.39</v>
      </c>
      <c r="I19" s="16">
        <f t="shared" si="2"/>
        <v>59.187694039182993</v>
      </c>
      <c r="J19" s="16">
        <f t="shared" si="3"/>
        <v>-489543.61</v>
      </c>
    </row>
    <row r="20" spans="1:10" s="8" customFormat="1" ht="102" outlineLevel="3">
      <c r="A20" s="14" t="s">
        <v>19</v>
      </c>
      <c r="B20" s="15" t="s">
        <v>20</v>
      </c>
      <c r="C20" s="16">
        <v>20000</v>
      </c>
      <c r="D20" s="16">
        <v>5000</v>
      </c>
      <c r="E20" s="16">
        <v>5000</v>
      </c>
      <c r="F20" s="16">
        <v>5000</v>
      </c>
      <c r="G20" s="16">
        <f t="shared" si="1"/>
        <v>15000</v>
      </c>
      <c r="H20" s="16">
        <v>129992.07</v>
      </c>
      <c r="I20" s="16">
        <f t="shared" si="2"/>
        <v>866.61379999999997</v>
      </c>
      <c r="J20" s="16">
        <f t="shared" si="3"/>
        <v>114992.07</v>
      </c>
    </row>
    <row r="21" spans="1:10" s="8" customFormat="1" ht="146.25" customHeight="1" outlineLevel="3">
      <c r="A21" s="14" t="s">
        <v>21</v>
      </c>
      <c r="B21" s="15" t="s">
        <v>22</v>
      </c>
      <c r="C21" s="16">
        <v>1316000</v>
      </c>
      <c r="D21" s="16">
        <v>0</v>
      </c>
      <c r="E21" s="16">
        <v>0</v>
      </c>
      <c r="F21" s="16">
        <v>651000</v>
      </c>
      <c r="G21" s="16">
        <f t="shared" si="1"/>
        <v>651000</v>
      </c>
      <c r="H21" s="16">
        <v>246358.42</v>
      </c>
      <c r="I21" s="16">
        <f t="shared" si="2"/>
        <v>37.843075268817202</v>
      </c>
      <c r="J21" s="16">
        <f t="shared" si="3"/>
        <v>-404641.57999999996</v>
      </c>
    </row>
    <row r="22" spans="1:10" s="8" customFormat="1" ht="51" outlineLevel="3">
      <c r="A22" s="14" t="s">
        <v>23</v>
      </c>
      <c r="B22" s="17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f t="shared" si="1"/>
        <v>0</v>
      </c>
      <c r="H22" s="16">
        <v>218114.36</v>
      </c>
      <c r="I22" s="16">
        <v>0</v>
      </c>
      <c r="J22" s="16">
        <f t="shared" si="3"/>
        <v>218114.36</v>
      </c>
    </row>
    <row r="23" spans="1:10" s="8" customFormat="1" ht="51" outlineLevel="3">
      <c r="A23" s="14" t="s">
        <v>25</v>
      </c>
      <c r="B23" s="17" t="s">
        <v>26</v>
      </c>
      <c r="C23" s="16">
        <v>0</v>
      </c>
      <c r="D23" s="16">
        <v>0</v>
      </c>
      <c r="E23" s="16">
        <v>0</v>
      </c>
      <c r="F23" s="16">
        <v>0</v>
      </c>
      <c r="G23" s="16">
        <f t="shared" si="1"/>
        <v>0</v>
      </c>
      <c r="H23" s="16">
        <v>38508.1</v>
      </c>
      <c r="I23" s="16">
        <v>0</v>
      </c>
      <c r="J23" s="16">
        <f t="shared" si="3"/>
        <v>38508.1</v>
      </c>
    </row>
    <row r="24" spans="1:10" ht="38.25" outlineLevel="1">
      <c r="A24" s="9" t="s">
        <v>27</v>
      </c>
      <c r="B24" s="12" t="s">
        <v>28</v>
      </c>
      <c r="C24" s="13">
        <v>11419700</v>
      </c>
      <c r="D24" s="13">
        <v>3070400</v>
      </c>
      <c r="E24" s="13">
        <v>3139300</v>
      </c>
      <c r="F24" s="13">
        <v>3152400</v>
      </c>
      <c r="G24" s="13">
        <f t="shared" si="1"/>
        <v>9362100</v>
      </c>
      <c r="H24" s="13">
        <v>9616874.2400000002</v>
      </c>
      <c r="I24" s="13">
        <f t="shared" si="2"/>
        <v>102.72133645229169</v>
      </c>
      <c r="J24" s="13">
        <f t="shared" si="3"/>
        <v>254774.24000000022</v>
      </c>
    </row>
    <row r="25" spans="1:10" ht="38.25" outlineLevel="2">
      <c r="A25" s="9" t="s">
        <v>29</v>
      </c>
      <c r="B25" s="12" t="s">
        <v>30</v>
      </c>
      <c r="C25" s="13">
        <v>11419700</v>
      </c>
      <c r="D25" s="13">
        <v>3070400</v>
      </c>
      <c r="E25" s="13">
        <v>3139300</v>
      </c>
      <c r="F25" s="13">
        <v>3152400</v>
      </c>
      <c r="G25" s="13">
        <f t="shared" si="1"/>
        <v>9362100</v>
      </c>
      <c r="H25" s="13">
        <v>9616874.2400000002</v>
      </c>
      <c r="I25" s="13">
        <f t="shared" si="2"/>
        <v>102.72133645229169</v>
      </c>
      <c r="J25" s="13">
        <f t="shared" si="3"/>
        <v>254774.24000000022</v>
      </c>
    </row>
    <row r="26" spans="1:10" ht="86.25" customHeight="1" outlineLevel="3">
      <c r="A26" s="9" t="s">
        <v>31</v>
      </c>
      <c r="B26" s="12" t="s">
        <v>32</v>
      </c>
      <c r="C26" s="13">
        <v>5409200</v>
      </c>
      <c r="D26" s="13">
        <v>1561650</v>
      </c>
      <c r="E26" s="13">
        <v>1645200</v>
      </c>
      <c r="F26" s="13">
        <v>1460600</v>
      </c>
      <c r="G26" s="13">
        <f t="shared" si="1"/>
        <v>4667450</v>
      </c>
      <c r="H26" s="13">
        <v>4926116.91</v>
      </c>
      <c r="I26" s="13">
        <f t="shared" si="2"/>
        <v>105.54193210425393</v>
      </c>
      <c r="J26" s="13">
        <f t="shared" si="3"/>
        <v>258666.91000000015</v>
      </c>
    </row>
    <row r="27" spans="1:10" ht="127.5" outlineLevel="6">
      <c r="A27" s="14" t="s">
        <v>33</v>
      </c>
      <c r="B27" s="15" t="s">
        <v>34</v>
      </c>
      <c r="C27" s="16">
        <v>5409200</v>
      </c>
      <c r="D27" s="16">
        <v>1561650</v>
      </c>
      <c r="E27" s="16">
        <v>1645200</v>
      </c>
      <c r="F27" s="16">
        <v>1460600</v>
      </c>
      <c r="G27" s="16">
        <f t="shared" si="1"/>
        <v>4667450</v>
      </c>
      <c r="H27" s="16">
        <v>4926116.91</v>
      </c>
      <c r="I27" s="16">
        <f t="shared" si="2"/>
        <v>105.54193210425393</v>
      </c>
      <c r="J27" s="16">
        <f t="shared" si="3"/>
        <v>258666.91000000015</v>
      </c>
    </row>
    <row r="28" spans="1:10" ht="102" outlineLevel="3">
      <c r="A28" s="9" t="s">
        <v>35</v>
      </c>
      <c r="B28" s="18" t="s">
        <v>36</v>
      </c>
      <c r="C28" s="13">
        <v>37600</v>
      </c>
      <c r="D28" s="13">
        <v>6400</v>
      </c>
      <c r="E28" s="13">
        <v>9000</v>
      </c>
      <c r="F28" s="13">
        <v>10200</v>
      </c>
      <c r="G28" s="13">
        <f t="shared" si="1"/>
        <v>25600</v>
      </c>
      <c r="H28" s="13">
        <v>26542.69</v>
      </c>
      <c r="I28" s="13">
        <f t="shared" si="2"/>
        <v>103.68238281249999</v>
      </c>
      <c r="J28" s="13">
        <f t="shared" si="3"/>
        <v>942.68999999999869</v>
      </c>
    </row>
    <row r="29" spans="1:10" ht="145.5" customHeight="1" outlineLevel="6">
      <c r="A29" s="14" t="s">
        <v>37</v>
      </c>
      <c r="B29" s="15" t="s">
        <v>38</v>
      </c>
      <c r="C29" s="16">
        <v>37600</v>
      </c>
      <c r="D29" s="16">
        <v>6400</v>
      </c>
      <c r="E29" s="16">
        <v>9000</v>
      </c>
      <c r="F29" s="16">
        <v>10200</v>
      </c>
      <c r="G29" s="16">
        <f t="shared" si="1"/>
        <v>25600</v>
      </c>
      <c r="H29" s="16">
        <v>26542.69</v>
      </c>
      <c r="I29" s="16">
        <f t="shared" si="2"/>
        <v>103.68238281249999</v>
      </c>
      <c r="J29" s="16">
        <f t="shared" si="3"/>
        <v>942.68999999999869</v>
      </c>
    </row>
    <row r="30" spans="1:10" ht="94.5" customHeight="1" outlineLevel="3">
      <c r="A30" s="9" t="s">
        <v>39</v>
      </c>
      <c r="B30" s="12" t="s">
        <v>40</v>
      </c>
      <c r="C30" s="13">
        <v>6686800</v>
      </c>
      <c r="D30" s="13">
        <v>1687850</v>
      </c>
      <c r="E30" s="13">
        <v>1684900</v>
      </c>
      <c r="F30" s="13">
        <v>1838900</v>
      </c>
      <c r="G30" s="13">
        <f t="shared" si="1"/>
        <v>5211650</v>
      </c>
      <c r="H30" s="13">
        <v>5242183.05</v>
      </c>
      <c r="I30" s="13">
        <f t="shared" si="2"/>
        <v>100.58586148340736</v>
      </c>
      <c r="J30" s="13">
        <f t="shared" si="3"/>
        <v>30533.049999999814</v>
      </c>
    </row>
    <row r="31" spans="1:10" ht="127.5" outlineLevel="6">
      <c r="A31" s="14" t="s">
        <v>41</v>
      </c>
      <c r="B31" s="15" t="s">
        <v>42</v>
      </c>
      <c r="C31" s="16">
        <v>6686800</v>
      </c>
      <c r="D31" s="16">
        <v>1687850</v>
      </c>
      <c r="E31" s="16">
        <v>1684900</v>
      </c>
      <c r="F31" s="16">
        <v>1838900</v>
      </c>
      <c r="G31" s="16">
        <f t="shared" si="1"/>
        <v>5211650</v>
      </c>
      <c r="H31" s="16">
        <v>5242183.05</v>
      </c>
      <c r="I31" s="16">
        <f t="shared" si="2"/>
        <v>100.58586148340736</v>
      </c>
      <c r="J31" s="16">
        <f t="shared" si="3"/>
        <v>30533.049999999814</v>
      </c>
    </row>
    <row r="32" spans="1:10" ht="76.5" outlineLevel="3">
      <c r="A32" s="9" t="s">
        <v>43</v>
      </c>
      <c r="B32" s="12" t="s">
        <v>44</v>
      </c>
      <c r="C32" s="13">
        <v>-713900</v>
      </c>
      <c r="D32" s="13">
        <v>-185500</v>
      </c>
      <c r="E32" s="13">
        <v>-199800</v>
      </c>
      <c r="F32" s="13">
        <v>-157300</v>
      </c>
      <c r="G32" s="13">
        <f t="shared" si="1"/>
        <v>-542600</v>
      </c>
      <c r="H32" s="13">
        <v>-577968.41</v>
      </c>
      <c r="I32" s="13">
        <f t="shared" si="2"/>
        <v>106.51832104681165</v>
      </c>
      <c r="J32" s="13">
        <f t="shared" si="3"/>
        <v>-35368.410000000033</v>
      </c>
    </row>
    <row r="33" spans="1:10" ht="127.5" outlineLevel="6">
      <c r="A33" s="14" t="s">
        <v>45</v>
      </c>
      <c r="B33" s="15" t="s">
        <v>46</v>
      </c>
      <c r="C33" s="16">
        <v>-713900</v>
      </c>
      <c r="D33" s="16">
        <v>-185500</v>
      </c>
      <c r="E33" s="16">
        <v>-199800</v>
      </c>
      <c r="F33" s="16">
        <v>-157300</v>
      </c>
      <c r="G33" s="16">
        <f t="shared" si="1"/>
        <v>-542600</v>
      </c>
      <c r="H33" s="16">
        <v>-577968.41</v>
      </c>
      <c r="I33" s="16">
        <f t="shared" si="2"/>
        <v>106.51832104681165</v>
      </c>
      <c r="J33" s="16">
        <f t="shared" si="3"/>
        <v>-35368.410000000033</v>
      </c>
    </row>
    <row r="34" spans="1:10" outlineLevel="1">
      <c r="A34" s="9" t="s">
        <v>47</v>
      </c>
      <c r="B34" s="12" t="s">
        <v>48</v>
      </c>
      <c r="C34" s="13">
        <v>7745375</v>
      </c>
      <c r="D34" s="13">
        <v>460800</v>
      </c>
      <c r="E34" s="13">
        <v>2118600</v>
      </c>
      <c r="F34" s="13">
        <v>1196375</v>
      </c>
      <c r="G34" s="13">
        <f t="shared" si="1"/>
        <v>3775775</v>
      </c>
      <c r="H34" s="13">
        <v>3834832.72</v>
      </c>
      <c r="I34" s="13">
        <f t="shared" si="2"/>
        <v>101.5641218028087</v>
      </c>
      <c r="J34" s="13">
        <f t="shared" si="3"/>
        <v>59057.720000000205</v>
      </c>
    </row>
    <row r="35" spans="1:10" ht="25.5" outlineLevel="2">
      <c r="A35" s="9" t="s">
        <v>49</v>
      </c>
      <c r="B35" s="12" t="s">
        <v>50</v>
      </c>
      <c r="C35" s="13">
        <v>4100375</v>
      </c>
      <c r="D35" s="13">
        <v>448000</v>
      </c>
      <c r="E35" s="13">
        <v>1488000</v>
      </c>
      <c r="F35" s="13">
        <v>1196375</v>
      </c>
      <c r="G35" s="13">
        <f t="shared" si="1"/>
        <v>3132375</v>
      </c>
      <c r="H35" s="13">
        <v>3238890.31</v>
      </c>
      <c r="I35" s="13">
        <f t="shared" si="2"/>
        <v>103.40046482301769</v>
      </c>
      <c r="J35" s="13">
        <f t="shared" si="3"/>
        <v>106515.31000000006</v>
      </c>
    </row>
    <row r="36" spans="1:10" s="8" customFormat="1" ht="38.25" outlineLevel="3">
      <c r="A36" s="14" t="s">
        <v>51</v>
      </c>
      <c r="B36" s="17" t="s">
        <v>52</v>
      </c>
      <c r="C36" s="16">
        <v>1868963.04</v>
      </c>
      <c r="D36" s="16">
        <v>200000</v>
      </c>
      <c r="E36" s="16">
        <v>700000</v>
      </c>
      <c r="F36" s="16">
        <v>484481.52</v>
      </c>
      <c r="G36" s="16">
        <f t="shared" si="1"/>
        <v>1384481.52</v>
      </c>
      <c r="H36" s="16">
        <v>1429695.01</v>
      </c>
      <c r="I36" s="16">
        <f t="shared" si="2"/>
        <v>103.26573445342918</v>
      </c>
      <c r="J36" s="16">
        <f t="shared" si="3"/>
        <v>45213.489999999991</v>
      </c>
    </row>
    <row r="37" spans="1:10" s="8" customFormat="1" ht="51" outlineLevel="3">
      <c r="A37" s="14" t="s">
        <v>53</v>
      </c>
      <c r="B37" s="17" t="s">
        <v>54</v>
      </c>
      <c r="C37" s="16">
        <v>2231411.96</v>
      </c>
      <c r="D37" s="16">
        <v>248000</v>
      </c>
      <c r="E37" s="16">
        <v>788000</v>
      </c>
      <c r="F37" s="16">
        <v>711893.48</v>
      </c>
      <c r="G37" s="16">
        <f t="shared" si="1"/>
        <v>1747893.48</v>
      </c>
      <c r="H37" s="16">
        <v>1809195.3</v>
      </c>
      <c r="I37" s="16">
        <f t="shared" si="2"/>
        <v>103.50718282901312</v>
      </c>
      <c r="J37" s="16">
        <f t="shared" si="3"/>
        <v>61301.820000000065</v>
      </c>
    </row>
    <row r="38" spans="1:10" ht="25.5" outlineLevel="2">
      <c r="A38" s="9" t="s">
        <v>55</v>
      </c>
      <c r="B38" s="12" t="s">
        <v>56</v>
      </c>
      <c r="C38" s="13">
        <v>0</v>
      </c>
      <c r="D38" s="13">
        <v>0</v>
      </c>
      <c r="E38" s="13">
        <v>0</v>
      </c>
      <c r="F38" s="13">
        <v>0</v>
      </c>
      <c r="G38" s="13">
        <f t="shared" si="1"/>
        <v>0</v>
      </c>
      <c r="H38" s="13">
        <v>38660.050000000003</v>
      </c>
      <c r="I38" s="13">
        <v>0</v>
      </c>
      <c r="J38" s="13">
        <f t="shared" si="3"/>
        <v>38660.050000000003</v>
      </c>
    </row>
    <row r="39" spans="1:10" ht="25.5" outlineLevel="3">
      <c r="A39" s="14" t="s">
        <v>57</v>
      </c>
      <c r="B39" s="17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 t="shared" si="1"/>
        <v>0</v>
      </c>
      <c r="H39" s="16">
        <v>38660.050000000003</v>
      </c>
      <c r="I39" s="16">
        <v>0</v>
      </c>
      <c r="J39" s="16">
        <f t="shared" si="3"/>
        <v>38660.050000000003</v>
      </c>
    </row>
    <row r="40" spans="1:10" outlineLevel="2">
      <c r="A40" s="9" t="s">
        <v>58</v>
      </c>
      <c r="B40" s="12" t="s">
        <v>59</v>
      </c>
      <c r="C40" s="13">
        <v>36000</v>
      </c>
      <c r="D40" s="13">
        <v>12800</v>
      </c>
      <c r="E40" s="13">
        <v>600</v>
      </c>
      <c r="F40" s="13">
        <v>0</v>
      </c>
      <c r="G40" s="13">
        <f t="shared" si="1"/>
        <v>13400</v>
      </c>
      <c r="H40" s="13">
        <v>13436</v>
      </c>
      <c r="I40" s="13">
        <f t="shared" si="2"/>
        <v>100.26865671641791</v>
      </c>
      <c r="J40" s="13">
        <f t="shared" si="3"/>
        <v>36</v>
      </c>
    </row>
    <row r="41" spans="1:10" s="8" customFormat="1" outlineLevel="3">
      <c r="A41" s="14" t="s">
        <v>60</v>
      </c>
      <c r="B41" s="17" t="s">
        <v>59</v>
      </c>
      <c r="C41" s="16">
        <v>36000</v>
      </c>
      <c r="D41" s="16">
        <v>12800</v>
      </c>
      <c r="E41" s="16">
        <v>600</v>
      </c>
      <c r="F41" s="16">
        <v>0</v>
      </c>
      <c r="G41" s="16">
        <f t="shared" si="1"/>
        <v>13400</v>
      </c>
      <c r="H41" s="16">
        <v>13436</v>
      </c>
      <c r="I41" s="16">
        <f t="shared" si="2"/>
        <v>100.26865671641791</v>
      </c>
      <c r="J41" s="16">
        <f t="shared" si="3"/>
        <v>36</v>
      </c>
    </row>
    <row r="42" spans="1:10" ht="25.5" outlineLevel="2">
      <c r="A42" s="9" t="s">
        <v>61</v>
      </c>
      <c r="B42" s="12" t="s">
        <v>62</v>
      </c>
      <c r="C42" s="13">
        <v>3609000</v>
      </c>
      <c r="D42" s="13">
        <v>0</v>
      </c>
      <c r="E42" s="13">
        <v>630000</v>
      </c>
      <c r="F42" s="13">
        <v>0</v>
      </c>
      <c r="G42" s="13">
        <f t="shared" si="1"/>
        <v>630000</v>
      </c>
      <c r="H42" s="13">
        <v>543846.36</v>
      </c>
      <c r="I42" s="13">
        <f t="shared" si="2"/>
        <v>86.324819047619044</v>
      </c>
      <c r="J42" s="13">
        <f t="shared" si="3"/>
        <v>-86153.640000000014</v>
      </c>
    </row>
    <row r="43" spans="1:10" s="8" customFormat="1" ht="51" outlineLevel="3">
      <c r="A43" s="14" t="s">
        <v>63</v>
      </c>
      <c r="B43" s="17" t="s">
        <v>64</v>
      </c>
      <c r="C43" s="16">
        <v>3609000</v>
      </c>
      <c r="D43" s="16">
        <v>0</v>
      </c>
      <c r="E43" s="16">
        <v>630000</v>
      </c>
      <c r="F43" s="16">
        <v>0</v>
      </c>
      <c r="G43" s="16">
        <f t="shared" si="1"/>
        <v>630000</v>
      </c>
      <c r="H43" s="16">
        <v>543846.36</v>
      </c>
      <c r="I43" s="16">
        <f t="shared" si="2"/>
        <v>86.324819047619044</v>
      </c>
      <c r="J43" s="16">
        <f t="shared" si="3"/>
        <v>-86153.640000000014</v>
      </c>
    </row>
    <row r="44" spans="1:10" outlineLevel="1">
      <c r="A44" s="9" t="s">
        <v>65</v>
      </c>
      <c r="B44" s="12" t="s">
        <v>66</v>
      </c>
      <c r="C44" s="13">
        <v>30172311.760000002</v>
      </c>
      <c r="D44" s="13">
        <v>2940500</v>
      </c>
      <c r="E44" s="13">
        <v>2213600</v>
      </c>
      <c r="F44" s="13">
        <v>15987811.76</v>
      </c>
      <c r="G44" s="13">
        <f t="shared" si="1"/>
        <v>21141911.759999998</v>
      </c>
      <c r="H44" s="13">
        <v>21138568.640000001</v>
      </c>
      <c r="I44" s="13">
        <f t="shared" si="2"/>
        <v>99.984187238893313</v>
      </c>
      <c r="J44" s="13">
        <f t="shared" si="3"/>
        <v>-3343.1199999973178</v>
      </c>
    </row>
    <row r="45" spans="1:10" outlineLevel="2">
      <c r="A45" s="9" t="s">
        <v>67</v>
      </c>
      <c r="B45" s="12" t="s">
        <v>68</v>
      </c>
      <c r="C45" s="13">
        <v>5682000</v>
      </c>
      <c r="D45" s="13">
        <v>1291000</v>
      </c>
      <c r="E45" s="13">
        <v>214600</v>
      </c>
      <c r="F45" s="13">
        <v>765000</v>
      </c>
      <c r="G45" s="13">
        <f t="shared" si="1"/>
        <v>2270600</v>
      </c>
      <c r="H45" s="13">
        <v>2267247.8199999998</v>
      </c>
      <c r="I45" s="13">
        <f t="shared" si="2"/>
        <v>99.852365894477231</v>
      </c>
      <c r="J45" s="13">
        <f t="shared" si="3"/>
        <v>-3352.1800000001676</v>
      </c>
    </row>
    <row r="46" spans="1:10" s="8" customFormat="1" ht="55.5" customHeight="1" outlineLevel="3">
      <c r="A46" s="14" t="s">
        <v>69</v>
      </c>
      <c r="B46" s="17" t="s">
        <v>70</v>
      </c>
      <c r="C46" s="16">
        <v>5682000</v>
      </c>
      <c r="D46" s="16">
        <v>1291000</v>
      </c>
      <c r="E46" s="16">
        <v>214600</v>
      </c>
      <c r="F46" s="16">
        <v>765000</v>
      </c>
      <c r="G46" s="16">
        <f t="shared" si="1"/>
        <v>2270600</v>
      </c>
      <c r="H46" s="16">
        <v>2267247.8199999998</v>
      </c>
      <c r="I46" s="16">
        <f t="shared" si="2"/>
        <v>99.852365894477231</v>
      </c>
      <c r="J46" s="16">
        <f t="shared" si="3"/>
        <v>-3352.1800000001676</v>
      </c>
    </row>
    <row r="47" spans="1:10" outlineLevel="2">
      <c r="A47" s="9" t="s">
        <v>71</v>
      </c>
      <c r="B47" s="12" t="s">
        <v>72</v>
      </c>
      <c r="C47" s="13">
        <v>24490311.760000002</v>
      </c>
      <c r="D47" s="13">
        <v>1649500</v>
      </c>
      <c r="E47" s="13">
        <v>1999000</v>
      </c>
      <c r="F47" s="13">
        <v>15222811.76</v>
      </c>
      <c r="G47" s="13">
        <f t="shared" si="1"/>
        <v>18871311.759999998</v>
      </c>
      <c r="H47" s="13">
        <v>18871320.82</v>
      </c>
      <c r="I47" s="13">
        <f t="shared" si="2"/>
        <v>100.0000480093812</v>
      </c>
      <c r="J47" s="13">
        <f t="shared" si="3"/>
        <v>9.0600000023841858</v>
      </c>
    </row>
    <row r="48" spans="1:10" s="8" customFormat="1" outlineLevel="3">
      <c r="A48" s="14" t="s">
        <v>73</v>
      </c>
      <c r="B48" s="17" t="s">
        <v>74</v>
      </c>
      <c r="C48" s="16">
        <v>21942311.760000002</v>
      </c>
      <c r="D48" s="16">
        <v>1474300</v>
      </c>
      <c r="E48" s="16">
        <v>1849000</v>
      </c>
      <c r="F48" s="16">
        <v>14794811.76</v>
      </c>
      <c r="G48" s="16">
        <f t="shared" si="1"/>
        <v>18118111.759999998</v>
      </c>
      <c r="H48" s="16">
        <v>18118071.699999999</v>
      </c>
      <c r="I48" s="16">
        <f t="shared" si="2"/>
        <v>99.999778895281537</v>
      </c>
      <c r="J48" s="16">
        <f t="shared" si="3"/>
        <v>-40.059999998658895</v>
      </c>
    </row>
    <row r="49" spans="1:10" s="8" customFormat="1" ht="38.25" outlineLevel="4">
      <c r="A49" s="14" t="s">
        <v>75</v>
      </c>
      <c r="B49" s="17" t="s">
        <v>76</v>
      </c>
      <c r="C49" s="16">
        <v>21942311.760000002</v>
      </c>
      <c r="D49" s="16">
        <v>1474300</v>
      </c>
      <c r="E49" s="16">
        <v>1849000</v>
      </c>
      <c r="F49" s="16">
        <v>14794811.76</v>
      </c>
      <c r="G49" s="16">
        <f t="shared" si="1"/>
        <v>18118111.759999998</v>
      </c>
      <c r="H49" s="16">
        <v>18118071.699999999</v>
      </c>
      <c r="I49" s="16">
        <f t="shared" si="2"/>
        <v>99.999778895281537</v>
      </c>
      <c r="J49" s="16">
        <f t="shared" si="3"/>
        <v>-40.059999998658895</v>
      </c>
    </row>
    <row r="50" spans="1:10" s="8" customFormat="1" outlineLevel="3">
      <c r="A50" s="14" t="s">
        <v>77</v>
      </c>
      <c r="B50" s="17" t="s">
        <v>78</v>
      </c>
      <c r="C50" s="16">
        <v>2548000</v>
      </c>
      <c r="D50" s="16">
        <v>175200</v>
      </c>
      <c r="E50" s="16">
        <v>150000</v>
      </c>
      <c r="F50" s="16">
        <v>428000</v>
      </c>
      <c r="G50" s="16">
        <f t="shared" si="1"/>
        <v>753200</v>
      </c>
      <c r="H50" s="16">
        <v>753249.12</v>
      </c>
      <c r="I50" s="16">
        <f t="shared" si="2"/>
        <v>100.00652150823154</v>
      </c>
      <c r="J50" s="16">
        <f t="shared" si="3"/>
        <v>49.119999999995343</v>
      </c>
    </row>
    <row r="51" spans="1:10" s="8" customFormat="1" ht="51" outlineLevel="4">
      <c r="A51" s="14" t="s">
        <v>79</v>
      </c>
      <c r="B51" s="17" t="s">
        <v>80</v>
      </c>
      <c r="C51" s="16">
        <v>2548000</v>
      </c>
      <c r="D51" s="16">
        <v>175200</v>
      </c>
      <c r="E51" s="16">
        <v>150000</v>
      </c>
      <c r="F51" s="16">
        <v>428000</v>
      </c>
      <c r="G51" s="16">
        <f t="shared" si="1"/>
        <v>753200</v>
      </c>
      <c r="H51" s="16">
        <v>753249.12</v>
      </c>
      <c r="I51" s="16">
        <f t="shared" si="2"/>
        <v>100.00652150823154</v>
      </c>
      <c r="J51" s="16">
        <f t="shared" si="3"/>
        <v>49.119999999995343</v>
      </c>
    </row>
    <row r="52" spans="1:10" outlineLevel="1">
      <c r="A52" s="9" t="s">
        <v>81</v>
      </c>
      <c r="B52" s="12" t="s">
        <v>82</v>
      </c>
      <c r="C52" s="13">
        <v>4691000</v>
      </c>
      <c r="D52" s="13">
        <v>900000</v>
      </c>
      <c r="E52" s="13">
        <v>1200000</v>
      </c>
      <c r="F52" s="13">
        <v>1200000</v>
      </c>
      <c r="G52" s="13">
        <f t="shared" si="1"/>
        <v>3300000</v>
      </c>
      <c r="H52" s="13">
        <v>3238077.28</v>
      </c>
      <c r="I52" s="13">
        <f t="shared" si="2"/>
        <v>98.123553939393943</v>
      </c>
      <c r="J52" s="13">
        <f t="shared" si="3"/>
        <v>-61922.720000000205</v>
      </c>
    </row>
    <row r="53" spans="1:10" s="8" customFormat="1" ht="38.25" outlineLevel="2">
      <c r="A53" s="14" t="s">
        <v>83</v>
      </c>
      <c r="B53" s="17" t="s">
        <v>84</v>
      </c>
      <c r="C53" s="16">
        <v>4691000</v>
      </c>
      <c r="D53" s="16">
        <v>900000</v>
      </c>
      <c r="E53" s="16">
        <v>1200000</v>
      </c>
      <c r="F53" s="16">
        <v>1200000</v>
      </c>
      <c r="G53" s="16">
        <f t="shared" si="1"/>
        <v>3300000</v>
      </c>
      <c r="H53" s="16">
        <v>3238077.28</v>
      </c>
      <c r="I53" s="16">
        <f t="shared" si="2"/>
        <v>98.123553939393943</v>
      </c>
      <c r="J53" s="16">
        <f t="shared" si="3"/>
        <v>-61922.720000000205</v>
      </c>
    </row>
    <row r="54" spans="1:10" s="8" customFormat="1" ht="60" customHeight="1" outlineLevel="3">
      <c r="A54" s="14" t="s">
        <v>85</v>
      </c>
      <c r="B54" s="17" t="s">
        <v>86</v>
      </c>
      <c r="C54" s="16">
        <v>4691000</v>
      </c>
      <c r="D54" s="16">
        <v>900000</v>
      </c>
      <c r="E54" s="16">
        <v>1200000</v>
      </c>
      <c r="F54" s="16">
        <v>1200000</v>
      </c>
      <c r="G54" s="16">
        <f t="shared" si="1"/>
        <v>3300000</v>
      </c>
      <c r="H54" s="16">
        <v>3238077.28</v>
      </c>
      <c r="I54" s="16">
        <f t="shared" si="2"/>
        <v>98.123553939393943</v>
      </c>
      <c r="J54" s="16">
        <f t="shared" si="3"/>
        <v>-61922.720000000205</v>
      </c>
    </row>
    <row r="55" spans="1:10" s="8" customFormat="1" outlineLevel="3">
      <c r="A55" s="14"/>
      <c r="B55" s="12" t="s">
        <v>389</v>
      </c>
      <c r="C55" s="13">
        <f>C56+C70+C77+C86+C96+C136</f>
        <v>33386458.350000001</v>
      </c>
      <c r="D55" s="13">
        <f t="shared" ref="D55:H55" si="4">D56+D70+D77+D86+D96+D136</f>
        <v>6146745.1899999995</v>
      </c>
      <c r="E55" s="13">
        <f t="shared" si="4"/>
        <v>9047317.3499999996</v>
      </c>
      <c r="F55" s="13">
        <f t="shared" si="4"/>
        <v>7162348.5700000003</v>
      </c>
      <c r="G55" s="13">
        <f t="shared" si="4"/>
        <v>22356411.110000003</v>
      </c>
      <c r="H55" s="13">
        <f t="shared" si="4"/>
        <v>21985114.700000003</v>
      </c>
      <c r="I55" s="13">
        <f t="shared" ref="I55" si="5">H55/G55*100</f>
        <v>98.339194926354168</v>
      </c>
      <c r="J55" s="13">
        <f t="shared" ref="J55" si="6">H55-G55</f>
        <v>-371296.41000000015</v>
      </c>
    </row>
    <row r="56" spans="1:10" ht="51" outlineLevel="1">
      <c r="A56" s="9" t="s">
        <v>87</v>
      </c>
      <c r="B56" s="12" t="s">
        <v>88</v>
      </c>
      <c r="C56" s="13">
        <v>20457246.5</v>
      </c>
      <c r="D56" s="13">
        <v>3986199.1</v>
      </c>
      <c r="E56" s="13">
        <v>6832126.6200000001</v>
      </c>
      <c r="F56" s="13">
        <v>3636627.65</v>
      </c>
      <c r="G56" s="13">
        <f t="shared" si="1"/>
        <v>14454953.370000001</v>
      </c>
      <c r="H56" s="13">
        <v>14292381.68</v>
      </c>
      <c r="I56" s="13">
        <f t="shared" si="2"/>
        <v>98.875321934020178</v>
      </c>
      <c r="J56" s="13">
        <f t="shared" si="3"/>
        <v>-162571.69000000134</v>
      </c>
    </row>
    <row r="57" spans="1:10" ht="114.75" outlineLevel="2">
      <c r="A57" s="9" t="s">
        <v>89</v>
      </c>
      <c r="B57" s="18" t="s">
        <v>90</v>
      </c>
      <c r="C57" s="13">
        <v>15435376.5</v>
      </c>
      <c r="D57" s="13">
        <v>3412906.6</v>
      </c>
      <c r="E57" s="13">
        <v>3858844.12</v>
      </c>
      <c r="F57" s="13">
        <v>2826625.15</v>
      </c>
      <c r="G57" s="13">
        <f t="shared" si="1"/>
        <v>10098375.870000001</v>
      </c>
      <c r="H57" s="13">
        <v>9930522.4600000009</v>
      </c>
      <c r="I57" s="13">
        <f t="shared" si="2"/>
        <v>98.337817762372509</v>
      </c>
      <c r="J57" s="13">
        <f t="shared" si="3"/>
        <v>-167853.41000000015</v>
      </c>
    </row>
    <row r="58" spans="1:10" s="26" customFormat="1" ht="76.5" outlineLevel="3">
      <c r="A58" s="9" t="s">
        <v>91</v>
      </c>
      <c r="B58" s="12" t="s">
        <v>92</v>
      </c>
      <c r="C58" s="13">
        <v>12937227.210000001</v>
      </c>
      <c r="D58" s="13">
        <v>3201445.44</v>
      </c>
      <c r="E58" s="13">
        <v>3234306.8</v>
      </c>
      <c r="F58" s="13">
        <v>2781168.17</v>
      </c>
      <c r="G58" s="13">
        <f t="shared" si="1"/>
        <v>9216920.4100000001</v>
      </c>
      <c r="H58" s="13">
        <v>9199699.3300000001</v>
      </c>
      <c r="I58" s="13">
        <f t="shared" si="2"/>
        <v>99.81315798299272</v>
      </c>
      <c r="J58" s="13">
        <f t="shared" si="3"/>
        <v>-17221.080000000075</v>
      </c>
    </row>
    <row r="59" spans="1:10" ht="89.25" outlineLevel="6">
      <c r="A59" s="14" t="s">
        <v>93</v>
      </c>
      <c r="B59" s="15" t="s">
        <v>94</v>
      </c>
      <c r="C59" s="16">
        <v>12937227.210000001</v>
      </c>
      <c r="D59" s="16">
        <v>3201445.44</v>
      </c>
      <c r="E59" s="16">
        <v>3234306.8</v>
      </c>
      <c r="F59" s="16">
        <v>2781168.17</v>
      </c>
      <c r="G59" s="16">
        <f t="shared" si="1"/>
        <v>9216920.4100000001</v>
      </c>
      <c r="H59" s="16">
        <v>9199699.3300000001</v>
      </c>
      <c r="I59" s="16">
        <f t="shared" si="2"/>
        <v>99.81315798299272</v>
      </c>
      <c r="J59" s="16">
        <f t="shared" si="3"/>
        <v>-17221.080000000075</v>
      </c>
    </row>
    <row r="60" spans="1:10" ht="89.25" outlineLevel="3">
      <c r="A60" s="14" t="s">
        <v>95</v>
      </c>
      <c r="B60" s="15" t="s">
        <v>96</v>
      </c>
      <c r="C60" s="16">
        <v>151523.25</v>
      </c>
      <c r="D60" s="16">
        <v>40304.65</v>
      </c>
      <c r="E60" s="16">
        <v>37880.81</v>
      </c>
      <c r="F60" s="16">
        <v>45456.98</v>
      </c>
      <c r="G60" s="16">
        <f t="shared" si="1"/>
        <v>123642.44</v>
      </c>
      <c r="H60" s="16">
        <v>87537.48</v>
      </c>
      <c r="I60" s="16">
        <f t="shared" si="2"/>
        <v>70.798893972005075</v>
      </c>
      <c r="J60" s="16">
        <f t="shared" si="3"/>
        <v>-36104.960000000006</v>
      </c>
    </row>
    <row r="61" spans="1:10" ht="89.25" outlineLevel="6">
      <c r="A61" s="14" t="s">
        <v>97</v>
      </c>
      <c r="B61" s="17" t="s">
        <v>98</v>
      </c>
      <c r="C61" s="16">
        <v>151523.25</v>
      </c>
      <c r="D61" s="16">
        <v>40304.65</v>
      </c>
      <c r="E61" s="16">
        <v>37880.81</v>
      </c>
      <c r="F61" s="16">
        <v>45456.98</v>
      </c>
      <c r="G61" s="16">
        <f t="shared" si="1"/>
        <v>123642.44</v>
      </c>
      <c r="H61" s="16">
        <v>87537.48</v>
      </c>
      <c r="I61" s="16">
        <f t="shared" si="2"/>
        <v>70.798893972005075</v>
      </c>
      <c r="J61" s="16">
        <f t="shared" si="3"/>
        <v>-36104.960000000006</v>
      </c>
    </row>
    <row r="62" spans="1:10" ht="102" outlineLevel="3">
      <c r="A62" s="9" t="s">
        <v>99</v>
      </c>
      <c r="B62" s="18" t="s">
        <v>100</v>
      </c>
      <c r="C62" s="13">
        <v>2346626.04</v>
      </c>
      <c r="D62" s="13">
        <v>171156.51</v>
      </c>
      <c r="E62" s="13">
        <v>586656.51</v>
      </c>
      <c r="F62" s="13">
        <v>0</v>
      </c>
      <c r="G62" s="13">
        <f t="shared" si="1"/>
        <v>757813.02</v>
      </c>
      <c r="H62" s="13">
        <v>643285.65</v>
      </c>
      <c r="I62" s="13">
        <f t="shared" si="2"/>
        <v>84.887120308384254</v>
      </c>
      <c r="J62" s="13">
        <f t="shared" si="3"/>
        <v>-114527.37</v>
      </c>
    </row>
    <row r="63" spans="1:10" ht="76.5" outlineLevel="6">
      <c r="A63" s="14" t="s">
        <v>101</v>
      </c>
      <c r="B63" s="17" t="s">
        <v>102</v>
      </c>
      <c r="C63" s="16">
        <v>2346626.04</v>
      </c>
      <c r="D63" s="16">
        <v>171156.51</v>
      </c>
      <c r="E63" s="16">
        <v>586656.51</v>
      </c>
      <c r="F63" s="16">
        <v>0</v>
      </c>
      <c r="G63" s="16">
        <f t="shared" si="1"/>
        <v>757813.02</v>
      </c>
      <c r="H63" s="16">
        <v>643285.65</v>
      </c>
      <c r="I63" s="16">
        <f t="shared" si="2"/>
        <v>84.887120308384254</v>
      </c>
      <c r="J63" s="16">
        <f t="shared" si="3"/>
        <v>-114527.37</v>
      </c>
    </row>
    <row r="64" spans="1:10" ht="25.5" outlineLevel="2">
      <c r="A64" s="9" t="s">
        <v>103</v>
      </c>
      <c r="B64" s="12" t="s">
        <v>104</v>
      </c>
      <c r="C64" s="13">
        <v>2639000</v>
      </c>
      <c r="D64" s="13">
        <v>0</v>
      </c>
      <c r="E64" s="13">
        <v>2638990</v>
      </c>
      <c r="F64" s="13">
        <v>10</v>
      </c>
      <c r="G64" s="13">
        <f t="shared" si="1"/>
        <v>2639000</v>
      </c>
      <c r="H64" s="13">
        <v>2639000</v>
      </c>
      <c r="I64" s="13">
        <f t="shared" si="2"/>
        <v>100</v>
      </c>
      <c r="J64" s="13">
        <f t="shared" si="3"/>
        <v>0</v>
      </c>
    </row>
    <row r="65" spans="1:10" s="8" customFormat="1" ht="51" outlineLevel="3">
      <c r="A65" s="14" t="s">
        <v>105</v>
      </c>
      <c r="B65" s="17" t="s">
        <v>106</v>
      </c>
      <c r="C65" s="16">
        <v>2639000</v>
      </c>
      <c r="D65" s="16">
        <v>0</v>
      </c>
      <c r="E65" s="16">
        <v>2638990</v>
      </c>
      <c r="F65" s="16">
        <v>10</v>
      </c>
      <c r="G65" s="16">
        <f t="shared" si="1"/>
        <v>2639000</v>
      </c>
      <c r="H65" s="16">
        <v>2639000</v>
      </c>
      <c r="I65" s="16">
        <f t="shared" si="2"/>
        <v>100</v>
      </c>
      <c r="J65" s="16">
        <f t="shared" si="3"/>
        <v>0</v>
      </c>
    </row>
    <row r="66" spans="1:10" ht="63.75" outlineLevel="6">
      <c r="A66" s="14" t="s">
        <v>107</v>
      </c>
      <c r="B66" s="17" t="s">
        <v>108</v>
      </c>
      <c r="C66" s="16">
        <v>2639000</v>
      </c>
      <c r="D66" s="16">
        <v>0</v>
      </c>
      <c r="E66" s="16">
        <v>2638990</v>
      </c>
      <c r="F66" s="16">
        <v>10</v>
      </c>
      <c r="G66" s="16">
        <f t="shared" si="1"/>
        <v>2639000</v>
      </c>
      <c r="H66" s="16">
        <v>2639000</v>
      </c>
      <c r="I66" s="16">
        <f t="shared" si="2"/>
        <v>100</v>
      </c>
      <c r="J66" s="16">
        <f t="shared" si="3"/>
        <v>0</v>
      </c>
    </row>
    <row r="67" spans="1:10" ht="102" outlineLevel="2">
      <c r="A67" s="9" t="s">
        <v>109</v>
      </c>
      <c r="B67" s="18" t="s">
        <v>110</v>
      </c>
      <c r="C67" s="13">
        <v>2382870</v>
      </c>
      <c r="D67" s="13">
        <v>573292.5</v>
      </c>
      <c r="E67" s="13">
        <v>334292.5</v>
      </c>
      <c r="F67" s="13">
        <v>809992.5</v>
      </c>
      <c r="G67" s="13">
        <f t="shared" si="1"/>
        <v>1717577.5</v>
      </c>
      <c r="H67" s="13">
        <v>1722859.22</v>
      </c>
      <c r="I67" s="13">
        <f t="shared" si="2"/>
        <v>100.3075098503561</v>
      </c>
      <c r="J67" s="13">
        <f t="shared" si="3"/>
        <v>5281.7199999999721</v>
      </c>
    </row>
    <row r="68" spans="1:10" s="8" customFormat="1" ht="89.25" outlineLevel="3">
      <c r="A68" s="14" t="s">
        <v>111</v>
      </c>
      <c r="B68" s="15" t="s">
        <v>112</v>
      </c>
      <c r="C68" s="16">
        <v>2382870</v>
      </c>
      <c r="D68" s="16">
        <v>573292.5</v>
      </c>
      <c r="E68" s="16">
        <v>334292.5</v>
      </c>
      <c r="F68" s="16">
        <v>809992.5</v>
      </c>
      <c r="G68" s="16">
        <f t="shared" si="1"/>
        <v>1717577.5</v>
      </c>
      <c r="H68" s="16">
        <v>1722859.22</v>
      </c>
      <c r="I68" s="16">
        <f t="shared" si="2"/>
        <v>100.3075098503561</v>
      </c>
      <c r="J68" s="16">
        <f t="shared" si="3"/>
        <v>5281.7199999999721</v>
      </c>
    </row>
    <row r="69" spans="1:10" s="8" customFormat="1" ht="89.25" outlineLevel="6">
      <c r="A69" s="14" t="s">
        <v>113</v>
      </c>
      <c r="B69" s="17" t="s">
        <v>114</v>
      </c>
      <c r="C69" s="16">
        <v>2382870</v>
      </c>
      <c r="D69" s="16">
        <v>573292.5</v>
      </c>
      <c r="E69" s="16">
        <v>334292.5</v>
      </c>
      <c r="F69" s="16">
        <v>809992.5</v>
      </c>
      <c r="G69" s="16">
        <f t="shared" si="1"/>
        <v>1717577.5</v>
      </c>
      <c r="H69" s="16">
        <v>1722859.22</v>
      </c>
      <c r="I69" s="16">
        <f t="shared" si="2"/>
        <v>100.3075098503561</v>
      </c>
      <c r="J69" s="16">
        <f t="shared" si="3"/>
        <v>5281.7199999999721</v>
      </c>
    </row>
    <row r="70" spans="1:10" ht="25.5" outlineLevel="1">
      <c r="A70" s="9" t="s">
        <v>115</v>
      </c>
      <c r="B70" s="12" t="s">
        <v>116</v>
      </c>
      <c r="C70" s="13">
        <v>1488246.3</v>
      </c>
      <c r="D70" s="13">
        <v>103870</v>
      </c>
      <c r="E70" s="13">
        <v>181063</v>
      </c>
      <c r="F70" s="13">
        <v>979939.3</v>
      </c>
      <c r="G70" s="13">
        <f t="shared" si="1"/>
        <v>1264872.3</v>
      </c>
      <c r="H70" s="13">
        <v>1264855.42</v>
      </c>
      <c r="I70" s="13">
        <f t="shared" si="2"/>
        <v>99.998665477930061</v>
      </c>
      <c r="J70" s="13">
        <f t="shared" si="3"/>
        <v>-16.880000000121072</v>
      </c>
    </row>
    <row r="71" spans="1:10" s="8" customFormat="1" ht="25.5" outlineLevel="2">
      <c r="A71" s="14" t="s">
        <v>117</v>
      </c>
      <c r="B71" s="17" t="s">
        <v>118</v>
      </c>
      <c r="C71" s="16">
        <v>1488246.3</v>
      </c>
      <c r="D71" s="16">
        <v>103870</v>
      </c>
      <c r="E71" s="16">
        <v>181063</v>
      </c>
      <c r="F71" s="16">
        <v>979939.3</v>
      </c>
      <c r="G71" s="16">
        <f t="shared" si="1"/>
        <v>1264872.3</v>
      </c>
      <c r="H71" s="16">
        <v>1264855.42</v>
      </c>
      <c r="I71" s="16">
        <f t="shared" si="2"/>
        <v>99.998665477930061</v>
      </c>
      <c r="J71" s="16">
        <f t="shared" si="3"/>
        <v>-16.880000000121072</v>
      </c>
    </row>
    <row r="72" spans="1:10" s="8" customFormat="1" ht="38.25" outlineLevel="3">
      <c r="A72" s="14" t="s">
        <v>119</v>
      </c>
      <c r="B72" s="17" t="s">
        <v>120</v>
      </c>
      <c r="C72" s="16">
        <v>329240</v>
      </c>
      <c r="D72" s="16">
        <v>15000</v>
      </c>
      <c r="E72" s="16">
        <v>105000</v>
      </c>
      <c r="F72" s="16">
        <v>81900</v>
      </c>
      <c r="G72" s="16">
        <f t="shared" si="1"/>
        <v>201900</v>
      </c>
      <c r="H72" s="16">
        <v>186545.6</v>
      </c>
      <c r="I72" s="16">
        <f t="shared" si="2"/>
        <v>92.395047052996532</v>
      </c>
      <c r="J72" s="16">
        <f t="shared" si="3"/>
        <v>-15354.399999999994</v>
      </c>
    </row>
    <row r="73" spans="1:10" s="8" customFormat="1" ht="25.5" outlineLevel="3">
      <c r="A73" s="14" t="s">
        <v>121</v>
      </c>
      <c r="B73" s="17" t="s">
        <v>122</v>
      </c>
      <c r="C73" s="16">
        <v>829346.3</v>
      </c>
      <c r="D73" s="16">
        <v>8570</v>
      </c>
      <c r="E73" s="16">
        <v>6500</v>
      </c>
      <c r="F73" s="16">
        <v>807776.3</v>
      </c>
      <c r="G73" s="16">
        <f t="shared" si="1"/>
        <v>822846.3</v>
      </c>
      <c r="H73" s="16">
        <v>870897.38</v>
      </c>
      <c r="I73" s="16">
        <f t="shared" si="2"/>
        <v>105.83961792135422</v>
      </c>
      <c r="J73" s="16">
        <f t="shared" si="3"/>
        <v>48051.079999999958</v>
      </c>
    </row>
    <row r="74" spans="1:10" s="8" customFormat="1" ht="25.5" outlineLevel="3">
      <c r="A74" s="14" t="s">
        <v>123</v>
      </c>
      <c r="B74" s="17" t="s">
        <v>124</v>
      </c>
      <c r="C74" s="16">
        <v>317870</v>
      </c>
      <c r="D74" s="16">
        <v>69300</v>
      </c>
      <c r="E74" s="16">
        <v>69300</v>
      </c>
      <c r="F74" s="16">
        <v>90000</v>
      </c>
      <c r="G74" s="16">
        <f t="shared" si="1"/>
        <v>228600</v>
      </c>
      <c r="H74" s="16">
        <v>203037.64</v>
      </c>
      <c r="I74" s="16">
        <f t="shared" si="2"/>
        <v>88.81786526684165</v>
      </c>
      <c r="J74" s="16">
        <f t="shared" si="3"/>
        <v>-25562.359999999986</v>
      </c>
    </row>
    <row r="75" spans="1:10" s="8" customFormat="1" outlineLevel="4">
      <c r="A75" s="14" t="s">
        <v>125</v>
      </c>
      <c r="B75" s="17" t="s">
        <v>126</v>
      </c>
      <c r="C75" s="16">
        <v>317870</v>
      </c>
      <c r="D75" s="16">
        <v>69300</v>
      </c>
      <c r="E75" s="16">
        <v>69300</v>
      </c>
      <c r="F75" s="16">
        <v>90000</v>
      </c>
      <c r="G75" s="16">
        <f t="shared" si="1"/>
        <v>228600</v>
      </c>
      <c r="H75" s="16">
        <v>203037.64</v>
      </c>
      <c r="I75" s="16">
        <f t="shared" si="2"/>
        <v>88.81786526684165</v>
      </c>
      <c r="J75" s="16">
        <f t="shared" si="3"/>
        <v>-25562.359999999986</v>
      </c>
    </row>
    <row r="76" spans="1:10" s="8" customFormat="1" ht="51" outlineLevel="3">
      <c r="A76" s="14" t="s">
        <v>127</v>
      </c>
      <c r="B76" s="17" t="s">
        <v>128</v>
      </c>
      <c r="C76" s="16">
        <v>11790</v>
      </c>
      <c r="D76" s="16">
        <v>11000</v>
      </c>
      <c r="E76" s="16">
        <v>263</v>
      </c>
      <c r="F76" s="16">
        <v>263</v>
      </c>
      <c r="G76" s="16">
        <f t="shared" si="1"/>
        <v>11526</v>
      </c>
      <c r="H76" s="16">
        <v>4374.8</v>
      </c>
      <c r="I76" s="16">
        <f t="shared" si="2"/>
        <v>37.955925733125113</v>
      </c>
      <c r="J76" s="16">
        <f t="shared" si="3"/>
        <v>-7151.2</v>
      </c>
    </row>
    <row r="77" spans="1:10" ht="38.25" outlineLevel="1">
      <c r="A77" s="9" t="s">
        <v>129</v>
      </c>
      <c r="B77" s="12" t="s">
        <v>130</v>
      </c>
      <c r="C77" s="13">
        <v>6017985.1900000004</v>
      </c>
      <c r="D77" s="13">
        <v>1438018.14</v>
      </c>
      <c r="E77" s="13">
        <v>1571158.14</v>
      </c>
      <c r="F77" s="13">
        <v>898223.39</v>
      </c>
      <c r="G77" s="13">
        <f t="shared" si="1"/>
        <v>3907399.67</v>
      </c>
      <c r="H77" s="13">
        <v>3646808.02</v>
      </c>
      <c r="I77" s="13">
        <f t="shared" si="2"/>
        <v>93.33081660417912</v>
      </c>
      <c r="J77" s="13">
        <f t="shared" si="3"/>
        <v>-260591.64999999991</v>
      </c>
    </row>
    <row r="78" spans="1:10" s="8" customFormat="1" outlineLevel="2">
      <c r="A78" s="14" t="s">
        <v>131</v>
      </c>
      <c r="B78" s="17" t="s">
        <v>132</v>
      </c>
      <c r="C78" s="16">
        <v>3551157.11</v>
      </c>
      <c r="D78" s="16">
        <v>1256610</v>
      </c>
      <c r="E78" s="16">
        <v>884750</v>
      </c>
      <c r="F78" s="16">
        <v>896907.11</v>
      </c>
      <c r="G78" s="16">
        <f t="shared" ref="G78:G141" si="7">D78+E78+F78</f>
        <v>3038267.11</v>
      </c>
      <c r="H78" s="16">
        <v>3135662.11</v>
      </c>
      <c r="I78" s="16">
        <f t="shared" ref="I78:I141" si="8">H78/G78*100</f>
        <v>103.20561018744662</v>
      </c>
      <c r="J78" s="16">
        <f t="shared" ref="J78:J141" si="9">H78-G78</f>
        <v>97395</v>
      </c>
    </row>
    <row r="79" spans="1:10" s="8" customFormat="1" ht="25.5" outlineLevel="3">
      <c r="A79" s="14" t="s">
        <v>133</v>
      </c>
      <c r="B79" s="17" t="s">
        <v>134</v>
      </c>
      <c r="C79" s="16">
        <v>3551157.11</v>
      </c>
      <c r="D79" s="16">
        <v>1256610</v>
      </c>
      <c r="E79" s="16">
        <v>884750</v>
      </c>
      <c r="F79" s="16">
        <v>896907.11</v>
      </c>
      <c r="G79" s="16">
        <f t="shared" si="7"/>
        <v>3038267.11</v>
      </c>
      <c r="H79" s="16">
        <v>3135662.11</v>
      </c>
      <c r="I79" s="16">
        <f t="shared" si="8"/>
        <v>103.20561018744662</v>
      </c>
      <c r="J79" s="16">
        <f t="shared" si="9"/>
        <v>97395</v>
      </c>
    </row>
    <row r="80" spans="1:10" s="8" customFormat="1" ht="38.25" outlineLevel="6">
      <c r="A80" s="14" t="s">
        <v>135</v>
      </c>
      <c r="B80" s="17" t="s">
        <v>136</v>
      </c>
      <c r="C80" s="16">
        <v>3551157.11</v>
      </c>
      <c r="D80" s="16">
        <v>1256610</v>
      </c>
      <c r="E80" s="16">
        <v>884750</v>
      </c>
      <c r="F80" s="16">
        <v>896907.11</v>
      </c>
      <c r="G80" s="16">
        <f t="shared" si="7"/>
        <v>3038267.11</v>
      </c>
      <c r="H80" s="16">
        <v>3135662.11</v>
      </c>
      <c r="I80" s="16">
        <f t="shared" si="8"/>
        <v>103.20561018744662</v>
      </c>
      <c r="J80" s="16">
        <f t="shared" si="9"/>
        <v>97395</v>
      </c>
    </row>
    <row r="81" spans="1:10" outlineLevel="2">
      <c r="A81" s="9" t="s">
        <v>137</v>
      </c>
      <c r="B81" s="12" t="s">
        <v>138</v>
      </c>
      <c r="C81" s="13">
        <v>2466828.08</v>
      </c>
      <c r="D81" s="13">
        <v>181408.14</v>
      </c>
      <c r="E81" s="13">
        <v>686408.14</v>
      </c>
      <c r="F81" s="13">
        <v>1316.28</v>
      </c>
      <c r="G81" s="13">
        <f t="shared" si="7"/>
        <v>869132.56</v>
      </c>
      <c r="H81" s="13">
        <v>511145.91</v>
      </c>
      <c r="I81" s="13">
        <f t="shared" si="8"/>
        <v>58.811041436532982</v>
      </c>
      <c r="J81" s="13">
        <f t="shared" si="9"/>
        <v>-357986.65000000008</v>
      </c>
    </row>
    <row r="82" spans="1:10" ht="38.25" outlineLevel="3">
      <c r="A82" s="9" t="s">
        <v>139</v>
      </c>
      <c r="B82" s="12" t="s">
        <v>140</v>
      </c>
      <c r="C82" s="13">
        <v>243632.56</v>
      </c>
      <c r="D82" s="13">
        <v>181408.14</v>
      </c>
      <c r="E82" s="13">
        <v>60908.14</v>
      </c>
      <c r="F82" s="13">
        <v>1316.28</v>
      </c>
      <c r="G82" s="13">
        <f t="shared" si="7"/>
        <v>243632.56000000003</v>
      </c>
      <c r="H82" s="13">
        <v>378936.38</v>
      </c>
      <c r="I82" s="13">
        <f t="shared" si="8"/>
        <v>155.53601702498219</v>
      </c>
      <c r="J82" s="13">
        <f t="shared" si="9"/>
        <v>135303.81999999998</v>
      </c>
    </row>
    <row r="83" spans="1:10" ht="38.25" outlineLevel="6">
      <c r="A83" s="14" t="s">
        <v>141</v>
      </c>
      <c r="B83" s="17" t="s">
        <v>142</v>
      </c>
      <c r="C83" s="16">
        <v>243632.56</v>
      </c>
      <c r="D83" s="16">
        <v>181408.14</v>
      </c>
      <c r="E83" s="16">
        <v>60908.14</v>
      </c>
      <c r="F83" s="16">
        <v>1316.28</v>
      </c>
      <c r="G83" s="16">
        <f t="shared" si="7"/>
        <v>243632.56000000003</v>
      </c>
      <c r="H83" s="16">
        <v>378936.38</v>
      </c>
      <c r="I83" s="16">
        <f t="shared" si="8"/>
        <v>155.53601702498219</v>
      </c>
      <c r="J83" s="16">
        <f t="shared" si="9"/>
        <v>135303.81999999998</v>
      </c>
    </row>
    <row r="84" spans="1:10" ht="25.5" outlineLevel="3">
      <c r="A84" s="9" t="s">
        <v>143</v>
      </c>
      <c r="B84" s="12" t="s">
        <v>144</v>
      </c>
      <c r="C84" s="13">
        <v>2223195.52</v>
      </c>
      <c r="D84" s="13">
        <v>0</v>
      </c>
      <c r="E84" s="13">
        <v>625500</v>
      </c>
      <c r="F84" s="13">
        <v>0</v>
      </c>
      <c r="G84" s="13">
        <f t="shared" si="7"/>
        <v>625500</v>
      </c>
      <c r="H84" s="13">
        <v>132209.53</v>
      </c>
      <c r="I84" s="13">
        <f t="shared" si="8"/>
        <v>21.136615507593927</v>
      </c>
      <c r="J84" s="13">
        <f t="shared" si="9"/>
        <v>-493290.47</v>
      </c>
    </row>
    <row r="85" spans="1:10" ht="25.5" outlineLevel="6">
      <c r="A85" s="14" t="s">
        <v>145</v>
      </c>
      <c r="B85" s="17" t="s">
        <v>146</v>
      </c>
      <c r="C85" s="16">
        <v>2223195.52</v>
      </c>
      <c r="D85" s="16">
        <v>0</v>
      </c>
      <c r="E85" s="16">
        <v>625500</v>
      </c>
      <c r="F85" s="16">
        <v>0</v>
      </c>
      <c r="G85" s="16">
        <f t="shared" si="7"/>
        <v>625500</v>
      </c>
      <c r="H85" s="16">
        <v>132209.53</v>
      </c>
      <c r="I85" s="16">
        <f t="shared" si="8"/>
        <v>21.136615507593927</v>
      </c>
      <c r="J85" s="16">
        <f t="shared" si="9"/>
        <v>-493290.47</v>
      </c>
    </row>
    <row r="86" spans="1:10" ht="38.25" outlineLevel="1">
      <c r="A86" s="9" t="s">
        <v>147</v>
      </c>
      <c r="B86" s="12" t="s">
        <v>148</v>
      </c>
      <c r="C86" s="13">
        <v>2331113.08</v>
      </c>
      <c r="D86" s="13">
        <v>12967.17</v>
      </c>
      <c r="E86" s="13">
        <v>12967.17</v>
      </c>
      <c r="F86" s="13">
        <v>1125811.57</v>
      </c>
      <c r="G86" s="13">
        <f t="shared" si="7"/>
        <v>1151745.9100000001</v>
      </c>
      <c r="H86" s="13">
        <v>1201623.57</v>
      </c>
      <c r="I86" s="13">
        <f t="shared" si="8"/>
        <v>104.33061316449563</v>
      </c>
      <c r="J86" s="13">
        <f t="shared" si="9"/>
        <v>49877.659999999916</v>
      </c>
    </row>
    <row r="87" spans="1:10" ht="102" outlineLevel="2">
      <c r="A87" s="9" t="s">
        <v>149</v>
      </c>
      <c r="B87" s="18" t="s">
        <v>150</v>
      </c>
      <c r="C87" s="13">
        <v>1166400</v>
      </c>
      <c r="D87" s="13">
        <v>0</v>
      </c>
      <c r="E87" s="13">
        <v>0</v>
      </c>
      <c r="F87" s="13">
        <v>0</v>
      </c>
      <c r="G87" s="13">
        <f t="shared" si="7"/>
        <v>0</v>
      </c>
      <c r="H87" s="13">
        <v>0</v>
      </c>
      <c r="I87" s="13">
        <v>0</v>
      </c>
      <c r="J87" s="13">
        <f t="shared" si="9"/>
        <v>0</v>
      </c>
    </row>
    <row r="88" spans="1:10" ht="114.75" outlineLevel="3">
      <c r="A88" s="9" t="s">
        <v>151</v>
      </c>
      <c r="B88" s="18" t="s">
        <v>152</v>
      </c>
      <c r="C88" s="13">
        <v>1166400</v>
      </c>
      <c r="D88" s="13">
        <v>0</v>
      </c>
      <c r="E88" s="13">
        <v>0</v>
      </c>
      <c r="F88" s="13">
        <v>0</v>
      </c>
      <c r="G88" s="13">
        <f t="shared" si="7"/>
        <v>0</v>
      </c>
      <c r="H88" s="13">
        <v>0</v>
      </c>
      <c r="I88" s="13">
        <v>0</v>
      </c>
      <c r="J88" s="13">
        <f t="shared" si="9"/>
        <v>0</v>
      </c>
    </row>
    <row r="89" spans="1:10" ht="102" outlineLevel="6">
      <c r="A89" s="14" t="s">
        <v>153</v>
      </c>
      <c r="B89" s="15" t="s">
        <v>154</v>
      </c>
      <c r="C89" s="16">
        <v>1166400</v>
      </c>
      <c r="D89" s="16">
        <v>0</v>
      </c>
      <c r="E89" s="16">
        <v>0</v>
      </c>
      <c r="F89" s="16">
        <v>0</v>
      </c>
      <c r="G89" s="16">
        <f t="shared" si="7"/>
        <v>0</v>
      </c>
      <c r="H89" s="16">
        <v>0</v>
      </c>
      <c r="I89" s="16">
        <v>0</v>
      </c>
      <c r="J89" s="16">
        <f t="shared" si="9"/>
        <v>0</v>
      </c>
    </row>
    <row r="90" spans="1:10" ht="38.25" outlineLevel="2">
      <c r="A90" s="9" t="s">
        <v>155</v>
      </c>
      <c r="B90" s="12" t="s">
        <v>156</v>
      </c>
      <c r="C90" s="13">
        <v>479074.32</v>
      </c>
      <c r="D90" s="13">
        <v>12967.17</v>
      </c>
      <c r="E90" s="13">
        <v>12967.17</v>
      </c>
      <c r="F90" s="13">
        <v>440172.81</v>
      </c>
      <c r="G90" s="13">
        <f t="shared" si="7"/>
        <v>466107.15</v>
      </c>
      <c r="H90" s="13">
        <v>479499.52000000002</v>
      </c>
      <c r="I90" s="13">
        <f t="shared" si="8"/>
        <v>102.87323848175254</v>
      </c>
      <c r="J90" s="13">
        <f t="shared" si="9"/>
        <v>13392.369999999995</v>
      </c>
    </row>
    <row r="91" spans="1:10" ht="38.25" outlineLevel="3">
      <c r="A91" s="9" t="s">
        <v>157</v>
      </c>
      <c r="B91" s="12" t="s">
        <v>158</v>
      </c>
      <c r="C91" s="13">
        <v>479074.32</v>
      </c>
      <c r="D91" s="13">
        <v>12967.17</v>
      </c>
      <c r="E91" s="13">
        <v>12967.17</v>
      </c>
      <c r="F91" s="13">
        <v>440172.81</v>
      </c>
      <c r="G91" s="13">
        <f t="shared" si="7"/>
        <v>466107.15</v>
      </c>
      <c r="H91" s="13">
        <v>479499.52000000002</v>
      </c>
      <c r="I91" s="13">
        <f t="shared" si="8"/>
        <v>102.87323848175254</v>
      </c>
      <c r="J91" s="13">
        <f t="shared" si="9"/>
        <v>13392.369999999995</v>
      </c>
    </row>
    <row r="92" spans="1:10" ht="51" outlineLevel="6">
      <c r="A92" s="14" t="s">
        <v>159</v>
      </c>
      <c r="B92" s="17" t="s">
        <v>160</v>
      </c>
      <c r="C92" s="16">
        <v>479074.32</v>
      </c>
      <c r="D92" s="16">
        <v>12967.17</v>
      </c>
      <c r="E92" s="16">
        <v>12967.17</v>
      </c>
      <c r="F92" s="16">
        <v>440172.81</v>
      </c>
      <c r="G92" s="16">
        <f t="shared" si="7"/>
        <v>466107.15</v>
      </c>
      <c r="H92" s="16">
        <v>479499.52000000002</v>
      </c>
      <c r="I92" s="16">
        <f t="shared" si="8"/>
        <v>102.87323848175254</v>
      </c>
      <c r="J92" s="16">
        <f t="shared" si="9"/>
        <v>13392.369999999995</v>
      </c>
    </row>
    <row r="93" spans="1:10" ht="89.25" outlineLevel="2">
      <c r="A93" s="9" t="s">
        <v>161</v>
      </c>
      <c r="B93" s="12" t="s">
        <v>162</v>
      </c>
      <c r="C93" s="13">
        <v>685638.76</v>
      </c>
      <c r="D93" s="13">
        <v>0</v>
      </c>
      <c r="E93" s="13">
        <v>0</v>
      </c>
      <c r="F93" s="13">
        <v>685638.76</v>
      </c>
      <c r="G93" s="13">
        <f t="shared" si="7"/>
        <v>685638.76</v>
      </c>
      <c r="H93" s="13">
        <v>722124.05</v>
      </c>
      <c r="I93" s="13">
        <f t="shared" si="8"/>
        <v>105.3213575615241</v>
      </c>
      <c r="J93" s="13">
        <f t="shared" si="9"/>
        <v>36485.290000000037</v>
      </c>
    </row>
    <row r="94" spans="1:10" s="8" customFormat="1" ht="89.25" outlineLevel="3">
      <c r="A94" s="14" t="s">
        <v>163</v>
      </c>
      <c r="B94" s="17" t="s">
        <v>164</v>
      </c>
      <c r="C94" s="16">
        <v>685638.76</v>
      </c>
      <c r="D94" s="16">
        <v>0</v>
      </c>
      <c r="E94" s="16">
        <v>0</v>
      </c>
      <c r="F94" s="16">
        <v>685638.76</v>
      </c>
      <c r="G94" s="16">
        <f t="shared" si="7"/>
        <v>685638.76</v>
      </c>
      <c r="H94" s="16">
        <v>722124.05</v>
      </c>
      <c r="I94" s="16">
        <f t="shared" si="8"/>
        <v>105.3213575615241</v>
      </c>
      <c r="J94" s="16">
        <f t="shared" si="9"/>
        <v>36485.290000000037</v>
      </c>
    </row>
    <row r="95" spans="1:10" s="8" customFormat="1" ht="102" outlineLevel="6">
      <c r="A95" s="14" t="s">
        <v>165</v>
      </c>
      <c r="B95" s="15" t="s">
        <v>166</v>
      </c>
      <c r="C95" s="16">
        <v>685638.76</v>
      </c>
      <c r="D95" s="16">
        <v>0</v>
      </c>
      <c r="E95" s="16">
        <v>0</v>
      </c>
      <c r="F95" s="16">
        <v>685638.76</v>
      </c>
      <c r="G95" s="16">
        <f t="shared" si="7"/>
        <v>685638.76</v>
      </c>
      <c r="H95" s="16">
        <v>722124.05</v>
      </c>
      <c r="I95" s="16">
        <f t="shared" si="8"/>
        <v>105.3213575615241</v>
      </c>
      <c r="J95" s="16">
        <f t="shared" si="9"/>
        <v>36485.290000000037</v>
      </c>
    </row>
    <row r="96" spans="1:10" ht="25.5" outlineLevel="1">
      <c r="A96" s="9" t="s">
        <v>167</v>
      </c>
      <c r="B96" s="12" t="s">
        <v>168</v>
      </c>
      <c r="C96" s="13">
        <v>2600409.69</v>
      </c>
      <c r="D96" s="13">
        <v>259877.43</v>
      </c>
      <c r="E96" s="13">
        <v>450002.42</v>
      </c>
      <c r="F96" s="13">
        <v>376102.42</v>
      </c>
      <c r="G96" s="13">
        <f t="shared" si="7"/>
        <v>1085982.27</v>
      </c>
      <c r="H96" s="13">
        <v>1086008.8700000001</v>
      </c>
      <c r="I96" s="13">
        <f t="shared" si="8"/>
        <v>100.00244939542154</v>
      </c>
      <c r="J96" s="13">
        <f t="shared" si="9"/>
        <v>26.600000000093132</v>
      </c>
    </row>
    <row r="97" spans="1:10" ht="38.25" outlineLevel="2">
      <c r="A97" s="9" t="s">
        <v>169</v>
      </c>
      <c r="B97" s="12" t="s">
        <v>170</v>
      </c>
      <c r="C97" s="13">
        <v>2272909.69</v>
      </c>
      <c r="D97" s="13">
        <v>253327.43</v>
      </c>
      <c r="E97" s="13">
        <v>368127.42</v>
      </c>
      <c r="F97" s="13">
        <v>294227.42</v>
      </c>
      <c r="G97" s="13">
        <f t="shared" si="7"/>
        <v>915682.27</v>
      </c>
      <c r="H97" s="13">
        <v>614409.03</v>
      </c>
      <c r="I97" s="13">
        <f t="shared" si="8"/>
        <v>67.098495857083705</v>
      </c>
      <c r="J97" s="13">
        <f t="shared" si="9"/>
        <v>-301273.24</v>
      </c>
    </row>
    <row r="98" spans="1:10" s="8" customFormat="1" ht="63.75" outlineLevel="3">
      <c r="A98" s="14" t="s">
        <v>171</v>
      </c>
      <c r="B98" s="17" t="s">
        <v>172</v>
      </c>
      <c r="C98" s="16">
        <v>125500</v>
      </c>
      <c r="D98" s="16">
        <v>2575</v>
      </c>
      <c r="E98" s="16">
        <v>31375</v>
      </c>
      <c r="F98" s="16">
        <v>31375</v>
      </c>
      <c r="G98" s="16">
        <f t="shared" si="7"/>
        <v>65325</v>
      </c>
      <c r="H98" s="16">
        <v>17678.04</v>
      </c>
      <c r="I98" s="16">
        <f t="shared" si="8"/>
        <v>27.06167623421355</v>
      </c>
      <c r="J98" s="16">
        <f t="shared" si="9"/>
        <v>-47646.96</v>
      </c>
    </row>
    <row r="99" spans="1:10" s="8" customFormat="1" ht="89.25" outlineLevel="4">
      <c r="A99" s="14" t="s">
        <v>173</v>
      </c>
      <c r="B99" s="15" t="s">
        <v>174</v>
      </c>
      <c r="C99" s="16">
        <v>125500</v>
      </c>
      <c r="D99" s="16">
        <v>2575</v>
      </c>
      <c r="E99" s="16">
        <v>31375</v>
      </c>
      <c r="F99" s="16">
        <v>31375</v>
      </c>
      <c r="G99" s="16">
        <f t="shared" si="7"/>
        <v>65325</v>
      </c>
      <c r="H99" s="16">
        <v>17678.04</v>
      </c>
      <c r="I99" s="16">
        <f t="shared" si="8"/>
        <v>27.06167623421355</v>
      </c>
      <c r="J99" s="16">
        <f t="shared" si="9"/>
        <v>-47646.96</v>
      </c>
    </row>
    <row r="100" spans="1:10" s="8" customFormat="1" ht="89.25" outlineLevel="3">
      <c r="A100" s="14" t="s">
        <v>175</v>
      </c>
      <c r="B100" s="17" t="s">
        <v>176</v>
      </c>
      <c r="C100" s="16">
        <v>263500</v>
      </c>
      <c r="D100" s="16">
        <v>59375</v>
      </c>
      <c r="E100" s="16">
        <v>65875</v>
      </c>
      <c r="F100" s="16">
        <v>65875</v>
      </c>
      <c r="G100" s="16">
        <f t="shared" si="7"/>
        <v>191125</v>
      </c>
      <c r="H100" s="16">
        <v>187745.47</v>
      </c>
      <c r="I100" s="16">
        <f t="shared" si="8"/>
        <v>98.231769784172656</v>
      </c>
      <c r="J100" s="16">
        <f t="shared" si="9"/>
        <v>-3379.5299999999988</v>
      </c>
    </row>
    <row r="101" spans="1:10" s="8" customFormat="1" ht="114.75" outlineLevel="4">
      <c r="A101" s="14" t="s">
        <v>177</v>
      </c>
      <c r="B101" s="15" t="s">
        <v>178</v>
      </c>
      <c r="C101" s="16">
        <v>263500</v>
      </c>
      <c r="D101" s="16">
        <v>59375</v>
      </c>
      <c r="E101" s="16">
        <v>65875</v>
      </c>
      <c r="F101" s="16">
        <v>65875</v>
      </c>
      <c r="G101" s="16">
        <f t="shared" si="7"/>
        <v>191125</v>
      </c>
      <c r="H101" s="16">
        <v>187745.47</v>
      </c>
      <c r="I101" s="16">
        <f t="shared" si="8"/>
        <v>98.231769784172656</v>
      </c>
      <c r="J101" s="16">
        <f t="shared" si="9"/>
        <v>-3379.5299999999988</v>
      </c>
    </row>
    <row r="102" spans="1:10" s="8" customFormat="1" ht="63.75" outlineLevel="3">
      <c r="A102" s="14" t="s">
        <v>179</v>
      </c>
      <c r="B102" s="17" t="s">
        <v>180</v>
      </c>
      <c r="C102" s="16">
        <v>204000</v>
      </c>
      <c r="D102" s="16">
        <v>4700</v>
      </c>
      <c r="E102" s="16">
        <v>50900</v>
      </c>
      <c r="F102" s="16">
        <v>50900</v>
      </c>
      <c r="G102" s="16">
        <f t="shared" si="7"/>
        <v>106500</v>
      </c>
      <c r="H102" s="16">
        <v>27728.49</v>
      </c>
      <c r="I102" s="16">
        <f t="shared" si="8"/>
        <v>26.036140845070427</v>
      </c>
      <c r="J102" s="16">
        <f t="shared" si="9"/>
        <v>-78771.509999999995</v>
      </c>
    </row>
    <row r="103" spans="1:10" s="8" customFormat="1" ht="89.25" outlineLevel="4">
      <c r="A103" s="14" t="s">
        <v>181</v>
      </c>
      <c r="B103" s="15" t="s">
        <v>182</v>
      </c>
      <c r="C103" s="16">
        <v>204000</v>
      </c>
      <c r="D103" s="16">
        <v>4700</v>
      </c>
      <c r="E103" s="16">
        <v>50900</v>
      </c>
      <c r="F103" s="16">
        <v>50900</v>
      </c>
      <c r="G103" s="16">
        <f t="shared" si="7"/>
        <v>106500</v>
      </c>
      <c r="H103" s="16">
        <v>27728.49</v>
      </c>
      <c r="I103" s="16">
        <f t="shared" si="8"/>
        <v>26.036140845070427</v>
      </c>
      <c r="J103" s="16">
        <f t="shared" si="9"/>
        <v>-78771.509999999995</v>
      </c>
    </row>
    <row r="104" spans="1:10" s="8" customFormat="1" ht="76.5" outlineLevel="3">
      <c r="A104" s="14" t="s">
        <v>183</v>
      </c>
      <c r="B104" s="17" t="s">
        <v>184</v>
      </c>
      <c r="C104" s="16">
        <v>40000</v>
      </c>
      <c r="D104" s="16">
        <v>16200</v>
      </c>
      <c r="E104" s="16">
        <v>10000</v>
      </c>
      <c r="F104" s="16">
        <v>10000</v>
      </c>
      <c r="G104" s="16">
        <f t="shared" si="7"/>
        <v>36200</v>
      </c>
      <c r="H104" s="16">
        <v>16234.27</v>
      </c>
      <c r="I104" s="16">
        <f t="shared" si="8"/>
        <v>44.846049723756906</v>
      </c>
      <c r="J104" s="16">
        <f t="shared" si="9"/>
        <v>-19965.73</v>
      </c>
    </row>
    <row r="105" spans="1:10" s="8" customFormat="1" ht="102" outlineLevel="4">
      <c r="A105" s="14" t="s">
        <v>185</v>
      </c>
      <c r="B105" s="15" t="s">
        <v>186</v>
      </c>
      <c r="C105" s="16">
        <v>40000</v>
      </c>
      <c r="D105" s="16">
        <v>16200</v>
      </c>
      <c r="E105" s="16">
        <v>10000</v>
      </c>
      <c r="F105" s="16">
        <v>10000</v>
      </c>
      <c r="G105" s="16">
        <f t="shared" si="7"/>
        <v>36200</v>
      </c>
      <c r="H105" s="16">
        <v>16234.27</v>
      </c>
      <c r="I105" s="16">
        <f t="shared" si="8"/>
        <v>44.846049723756906</v>
      </c>
      <c r="J105" s="16">
        <f t="shared" si="9"/>
        <v>-19965.73</v>
      </c>
    </row>
    <row r="106" spans="1:10" s="8" customFormat="1" ht="63.75" outlineLevel="3">
      <c r="A106" s="14" t="s">
        <v>187</v>
      </c>
      <c r="B106" s="17" t="s">
        <v>188</v>
      </c>
      <c r="C106" s="16">
        <v>10900</v>
      </c>
      <c r="D106" s="16">
        <v>0</v>
      </c>
      <c r="E106" s="16">
        <v>2725</v>
      </c>
      <c r="F106" s="16">
        <v>2725</v>
      </c>
      <c r="G106" s="16">
        <f t="shared" si="7"/>
        <v>5450</v>
      </c>
      <c r="H106" s="16">
        <v>0</v>
      </c>
      <c r="I106" s="16">
        <f t="shared" si="8"/>
        <v>0</v>
      </c>
      <c r="J106" s="16">
        <f t="shared" si="9"/>
        <v>-5450</v>
      </c>
    </row>
    <row r="107" spans="1:10" s="8" customFormat="1" ht="102" outlineLevel="6">
      <c r="A107" s="14" t="s">
        <v>189</v>
      </c>
      <c r="B107" s="15" t="s">
        <v>190</v>
      </c>
      <c r="C107" s="16">
        <v>10900</v>
      </c>
      <c r="D107" s="16">
        <v>0</v>
      </c>
      <c r="E107" s="16">
        <v>2725</v>
      </c>
      <c r="F107" s="16">
        <v>2725</v>
      </c>
      <c r="G107" s="16">
        <f t="shared" si="7"/>
        <v>5450</v>
      </c>
      <c r="H107" s="16">
        <v>0</v>
      </c>
      <c r="I107" s="16">
        <f t="shared" si="8"/>
        <v>0</v>
      </c>
      <c r="J107" s="16">
        <f t="shared" si="9"/>
        <v>-5450</v>
      </c>
    </row>
    <row r="108" spans="1:10" s="8" customFormat="1" ht="63.75" outlineLevel="3">
      <c r="A108" s="14" t="s">
        <v>191</v>
      </c>
      <c r="B108" s="17" t="s">
        <v>192</v>
      </c>
      <c r="C108" s="16">
        <v>25000</v>
      </c>
      <c r="D108" s="16">
        <v>1500</v>
      </c>
      <c r="E108" s="16">
        <v>6250</v>
      </c>
      <c r="F108" s="16">
        <v>6250</v>
      </c>
      <c r="G108" s="16">
        <f t="shared" si="7"/>
        <v>14000</v>
      </c>
      <c r="H108" s="16">
        <v>-48500</v>
      </c>
      <c r="I108" s="16">
        <f t="shared" si="8"/>
        <v>-346.42857142857144</v>
      </c>
      <c r="J108" s="16">
        <f t="shared" si="9"/>
        <v>-62500</v>
      </c>
    </row>
    <row r="109" spans="1:10" s="8" customFormat="1" ht="89.25" outlineLevel="4">
      <c r="A109" s="14" t="s">
        <v>193</v>
      </c>
      <c r="B109" s="15" t="s">
        <v>194</v>
      </c>
      <c r="C109" s="16">
        <v>25000</v>
      </c>
      <c r="D109" s="16">
        <v>1500</v>
      </c>
      <c r="E109" s="16">
        <v>6250</v>
      </c>
      <c r="F109" s="16">
        <v>6250</v>
      </c>
      <c r="G109" s="16">
        <f t="shared" si="7"/>
        <v>14000</v>
      </c>
      <c r="H109" s="16">
        <v>-48500</v>
      </c>
      <c r="I109" s="16">
        <f t="shared" si="8"/>
        <v>-346.42857142857144</v>
      </c>
      <c r="J109" s="16">
        <f t="shared" si="9"/>
        <v>-62500</v>
      </c>
    </row>
    <row r="110" spans="1:10" s="8" customFormat="1" ht="76.5" outlineLevel="3">
      <c r="A110" s="14" t="s">
        <v>195</v>
      </c>
      <c r="B110" s="17" t="s">
        <v>196</v>
      </c>
      <c r="C110" s="16">
        <v>150200</v>
      </c>
      <c r="D110" s="16">
        <v>15675</v>
      </c>
      <c r="E110" s="16">
        <v>37550</v>
      </c>
      <c r="F110" s="16">
        <v>37550</v>
      </c>
      <c r="G110" s="16">
        <f t="shared" si="7"/>
        <v>90775</v>
      </c>
      <c r="H110" s="16">
        <v>52250</v>
      </c>
      <c r="I110" s="16">
        <f t="shared" si="8"/>
        <v>57.559900853759295</v>
      </c>
      <c r="J110" s="16">
        <f t="shared" si="9"/>
        <v>-38525</v>
      </c>
    </row>
    <row r="111" spans="1:10" s="8" customFormat="1" ht="114.75" outlineLevel="4">
      <c r="A111" s="14" t="s">
        <v>197</v>
      </c>
      <c r="B111" s="15" t="s">
        <v>198</v>
      </c>
      <c r="C111" s="16">
        <v>150200</v>
      </c>
      <c r="D111" s="16">
        <v>15675</v>
      </c>
      <c r="E111" s="16">
        <v>37550</v>
      </c>
      <c r="F111" s="16">
        <v>37550</v>
      </c>
      <c r="G111" s="16">
        <f t="shared" si="7"/>
        <v>90775</v>
      </c>
      <c r="H111" s="16">
        <v>52250</v>
      </c>
      <c r="I111" s="16">
        <f t="shared" si="8"/>
        <v>57.559900853759295</v>
      </c>
      <c r="J111" s="16">
        <f t="shared" si="9"/>
        <v>-38525</v>
      </c>
    </row>
    <row r="112" spans="1:10" s="8" customFormat="1" ht="76.5" outlineLevel="3">
      <c r="A112" s="14" t="s">
        <v>199</v>
      </c>
      <c r="B112" s="17" t="s">
        <v>200</v>
      </c>
      <c r="C112" s="16">
        <v>4500</v>
      </c>
      <c r="D112" s="16">
        <v>350</v>
      </c>
      <c r="E112" s="16">
        <v>1125</v>
      </c>
      <c r="F112" s="16">
        <v>1125</v>
      </c>
      <c r="G112" s="16">
        <f t="shared" si="7"/>
        <v>2600</v>
      </c>
      <c r="H112" s="16">
        <v>3194.75</v>
      </c>
      <c r="I112" s="16">
        <f t="shared" si="8"/>
        <v>122.875</v>
      </c>
      <c r="J112" s="16">
        <f t="shared" si="9"/>
        <v>594.75</v>
      </c>
    </row>
    <row r="113" spans="1:10" s="8" customFormat="1" ht="140.25" outlineLevel="4">
      <c r="A113" s="14" t="s">
        <v>201</v>
      </c>
      <c r="B113" s="15" t="s">
        <v>202</v>
      </c>
      <c r="C113" s="16">
        <v>4500</v>
      </c>
      <c r="D113" s="16">
        <v>350</v>
      </c>
      <c r="E113" s="16">
        <v>1125</v>
      </c>
      <c r="F113" s="16">
        <v>1125</v>
      </c>
      <c r="G113" s="16">
        <f t="shared" si="7"/>
        <v>2600</v>
      </c>
      <c r="H113" s="16">
        <v>3194.75</v>
      </c>
      <c r="I113" s="16">
        <f t="shared" si="8"/>
        <v>122.875</v>
      </c>
      <c r="J113" s="16">
        <f t="shared" si="9"/>
        <v>594.75</v>
      </c>
    </row>
    <row r="114" spans="1:10" s="8" customFormat="1" ht="76.5" outlineLevel="3">
      <c r="A114" s="14" t="s">
        <v>203</v>
      </c>
      <c r="B114" s="17" t="s">
        <v>204</v>
      </c>
      <c r="C114" s="16">
        <v>13000</v>
      </c>
      <c r="D114" s="16">
        <v>2200</v>
      </c>
      <c r="E114" s="16">
        <v>3250</v>
      </c>
      <c r="F114" s="16">
        <v>3250</v>
      </c>
      <c r="G114" s="16">
        <f t="shared" si="7"/>
        <v>8700</v>
      </c>
      <c r="H114" s="16">
        <v>5684.05</v>
      </c>
      <c r="I114" s="16">
        <f t="shared" si="8"/>
        <v>65.333908045977012</v>
      </c>
      <c r="J114" s="16">
        <f t="shared" si="9"/>
        <v>-3015.95</v>
      </c>
    </row>
    <row r="115" spans="1:10" s="8" customFormat="1" ht="102" outlineLevel="4">
      <c r="A115" s="14" t="s">
        <v>205</v>
      </c>
      <c r="B115" s="15" t="s">
        <v>206</v>
      </c>
      <c r="C115" s="16">
        <v>13000</v>
      </c>
      <c r="D115" s="16">
        <v>2200</v>
      </c>
      <c r="E115" s="16">
        <v>3250</v>
      </c>
      <c r="F115" s="16">
        <v>3250</v>
      </c>
      <c r="G115" s="16">
        <f t="shared" si="7"/>
        <v>8700</v>
      </c>
      <c r="H115" s="16">
        <v>5684.05</v>
      </c>
      <c r="I115" s="16">
        <f t="shared" si="8"/>
        <v>65.333908045977012</v>
      </c>
      <c r="J115" s="16">
        <f t="shared" si="9"/>
        <v>-3015.95</v>
      </c>
    </row>
    <row r="116" spans="1:10" s="8" customFormat="1" ht="63.75" outlineLevel="3">
      <c r="A116" s="14" t="s">
        <v>207</v>
      </c>
      <c r="B116" s="17" t="s">
        <v>208</v>
      </c>
      <c r="C116" s="16">
        <v>110600</v>
      </c>
      <c r="D116" s="16">
        <v>14950</v>
      </c>
      <c r="E116" s="16">
        <v>27650</v>
      </c>
      <c r="F116" s="16">
        <v>27650</v>
      </c>
      <c r="G116" s="16">
        <f t="shared" si="7"/>
        <v>70250</v>
      </c>
      <c r="H116" s="16">
        <v>18167.28</v>
      </c>
      <c r="I116" s="16">
        <f t="shared" si="8"/>
        <v>25.860896797153021</v>
      </c>
      <c r="J116" s="16">
        <f t="shared" si="9"/>
        <v>-52082.720000000001</v>
      </c>
    </row>
    <row r="117" spans="1:10" s="8" customFormat="1" ht="89.25" outlineLevel="4">
      <c r="A117" s="14" t="s">
        <v>209</v>
      </c>
      <c r="B117" s="15" t="s">
        <v>210</v>
      </c>
      <c r="C117" s="16">
        <v>110600</v>
      </c>
      <c r="D117" s="16">
        <v>14950</v>
      </c>
      <c r="E117" s="16">
        <v>27650</v>
      </c>
      <c r="F117" s="16">
        <v>27650</v>
      </c>
      <c r="G117" s="16">
        <f t="shared" si="7"/>
        <v>70250</v>
      </c>
      <c r="H117" s="16">
        <v>18167.28</v>
      </c>
      <c r="I117" s="16">
        <f t="shared" si="8"/>
        <v>25.860896797153021</v>
      </c>
      <c r="J117" s="16">
        <f t="shared" si="9"/>
        <v>-52082.720000000001</v>
      </c>
    </row>
    <row r="118" spans="1:10" s="8" customFormat="1" ht="76.5" outlineLevel="3">
      <c r="A118" s="14" t="s">
        <v>211</v>
      </c>
      <c r="B118" s="17" t="s">
        <v>212</v>
      </c>
      <c r="C118" s="16">
        <v>1325709.69</v>
      </c>
      <c r="D118" s="16">
        <v>135802.43</v>
      </c>
      <c r="E118" s="16">
        <v>131427.42000000001</v>
      </c>
      <c r="F118" s="16">
        <v>57527.42</v>
      </c>
      <c r="G118" s="16">
        <f t="shared" si="7"/>
        <v>324757.26999999996</v>
      </c>
      <c r="H118" s="16">
        <v>334226.68</v>
      </c>
      <c r="I118" s="16">
        <f t="shared" si="8"/>
        <v>102.91584234588498</v>
      </c>
      <c r="J118" s="16">
        <f t="shared" si="9"/>
        <v>9469.4100000000326</v>
      </c>
    </row>
    <row r="119" spans="1:10" s="8" customFormat="1" ht="102" outlineLevel="4">
      <c r="A119" s="14" t="s">
        <v>213</v>
      </c>
      <c r="B119" s="15" t="s">
        <v>214</v>
      </c>
      <c r="C119" s="16">
        <v>1325709.69</v>
      </c>
      <c r="D119" s="16">
        <v>135802.43</v>
      </c>
      <c r="E119" s="16">
        <v>131427.42000000001</v>
      </c>
      <c r="F119" s="16">
        <v>57527.42</v>
      </c>
      <c r="G119" s="16">
        <f t="shared" si="7"/>
        <v>324757.26999999996</v>
      </c>
      <c r="H119" s="16">
        <v>334226.68</v>
      </c>
      <c r="I119" s="16">
        <f t="shared" si="8"/>
        <v>102.91584234588498</v>
      </c>
      <c r="J119" s="16">
        <f t="shared" si="9"/>
        <v>9469.4100000000326</v>
      </c>
    </row>
    <row r="120" spans="1:10" s="8" customFormat="1" ht="140.25" outlineLevel="2">
      <c r="A120" s="14" t="s">
        <v>215</v>
      </c>
      <c r="B120" s="15" t="s">
        <v>216</v>
      </c>
      <c r="C120" s="16">
        <v>137500</v>
      </c>
      <c r="D120" s="16">
        <v>0</v>
      </c>
      <c r="E120" s="16">
        <v>34375</v>
      </c>
      <c r="F120" s="16">
        <v>34375</v>
      </c>
      <c r="G120" s="16">
        <f t="shared" si="7"/>
        <v>68750</v>
      </c>
      <c r="H120" s="16">
        <v>100000</v>
      </c>
      <c r="I120" s="16">
        <f t="shared" si="8"/>
        <v>145.45454545454547</v>
      </c>
      <c r="J120" s="16">
        <f t="shared" si="9"/>
        <v>31250</v>
      </c>
    </row>
    <row r="121" spans="1:10" s="8" customFormat="1" ht="165.75" outlineLevel="3">
      <c r="A121" s="14" t="s">
        <v>217</v>
      </c>
      <c r="B121" s="15" t="s">
        <v>218</v>
      </c>
      <c r="C121" s="16">
        <v>137500</v>
      </c>
      <c r="D121" s="16">
        <v>0</v>
      </c>
      <c r="E121" s="16">
        <v>34375</v>
      </c>
      <c r="F121" s="16">
        <v>34375</v>
      </c>
      <c r="G121" s="16">
        <f t="shared" si="7"/>
        <v>68750</v>
      </c>
      <c r="H121" s="16">
        <v>100000</v>
      </c>
      <c r="I121" s="16">
        <f t="shared" si="8"/>
        <v>145.45454545454547</v>
      </c>
      <c r="J121" s="16">
        <f t="shared" si="9"/>
        <v>31250</v>
      </c>
    </row>
    <row r="122" spans="1:10" s="8" customFormat="1" ht="132.75" customHeight="1" outlineLevel="2">
      <c r="A122" s="14" t="s">
        <v>219</v>
      </c>
      <c r="B122" s="15" t="s">
        <v>220</v>
      </c>
      <c r="C122" s="16">
        <v>190000</v>
      </c>
      <c r="D122" s="16">
        <v>6550</v>
      </c>
      <c r="E122" s="16">
        <v>47500</v>
      </c>
      <c r="F122" s="16">
        <v>47500</v>
      </c>
      <c r="G122" s="16">
        <f t="shared" si="7"/>
        <v>101550</v>
      </c>
      <c r="H122" s="16">
        <v>15969.29</v>
      </c>
      <c r="I122" s="16">
        <f t="shared" si="8"/>
        <v>15.725544066962089</v>
      </c>
      <c r="J122" s="16">
        <f t="shared" si="9"/>
        <v>-85580.709999999992</v>
      </c>
    </row>
    <row r="123" spans="1:10" s="8" customFormat="1" ht="63.75" outlineLevel="3">
      <c r="A123" s="14" t="s">
        <v>221</v>
      </c>
      <c r="B123" s="17" t="s">
        <v>222</v>
      </c>
      <c r="C123" s="16">
        <v>95000</v>
      </c>
      <c r="D123" s="16">
        <v>0</v>
      </c>
      <c r="E123" s="16">
        <v>23750</v>
      </c>
      <c r="F123" s="16">
        <v>23750</v>
      </c>
      <c r="G123" s="16">
        <f t="shared" si="7"/>
        <v>47500</v>
      </c>
      <c r="H123" s="16">
        <v>10407.540000000001</v>
      </c>
      <c r="I123" s="16">
        <f t="shared" si="8"/>
        <v>21.910610526315789</v>
      </c>
      <c r="J123" s="16">
        <f t="shared" si="9"/>
        <v>-37092.46</v>
      </c>
    </row>
    <row r="124" spans="1:10" s="8" customFormat="1" ht="89.25" outlineLevel="6">
      <c r="A124" s="14" t="s">
        <v>223</v>
      </c>
      <c r="B124" s="17" t="s">
        <v>224</v>
      </c>
      <c r="C124" s="16">
        <v>95000</v>
      </c>
      <c r="D124" s="16">
        <v>0</v>
      </c>
      <c r="E124" s="16">
        <v>23750</v>
      </c>
      <c r="F124" s="16">
        <v>23750</v>
      </c>
      <c r="G124" s="16">
        <f t="shared" si="7"/>
        <v>47500</v>
      </c>
      <c r="H124" s="16">
        <v>10407.540000000001</v>
      </c>
      <c r="I124" s="16">
        <f t="shared" si="8"/>
        <v>21.910610526315789</v>
      </c>
      <c r="J124" s="16">
        <f t="shared" si="9"/>
        <v>-37092.46</v>
      </c>
    </row>
    <row r="125" spans="1:10" s="8" customFormat="1" ht="102" outlineLevel="3">
      <c r="A125" s="14" t="s">
        <v>225</v>
      </c>
      <c r="B125" s="15" t="s">
        <v>226</v>
      </c>
      <c r="C125" s="16">
        <v>95000</v>
      </c>
      <c r="D125" s="16">
        <v>6550</v>
      </c>
      <c r="E125" s="16">
        <v>23750</v>
      </c>
      <c r="F125" s="16">
        <v>23750</v>
      </c>
      <c r="G125" s="16">
        <f t="shared" si="7"/>
        <v>54050</v>
      </c>
      <c r="H125" s="16">
        <v>5561.75</v>
      </c>
      <c r="I125" s="16">
        <f t="shared" si="8"/>
        <v>10.290009250693801</v>
      </c>
      <c r="J125" s="16">
        <f t="shared" si="9"/>
        <v>-48488.25</v>
      </c>
    </row>
    <row r="126" spans="1:10" s="8" customFormat="1" ht="89.25" outlineLevel="4">
      <c r="A126" s="14" t="s">
        <v>227</v>
      </c>
      <c r="B126" s="17" t="s">
        <v>228</v>
      </c>
      <c r="C126" s="16">
        <v>95000</v>
      </c>
      <c r="D126" s="16">
        <v>6550</v>
      </c>
      <c r="E126" s="16">
        <v>23750</v>
      </c>
      <c r="F126" s="16">
        <v>23750</v>
      </c>
      <c r="G126" s="16">
        <f t="shared" si="7"/>
        <v>54050</v>
      </c>
      <c r="H126" s="16">
        <v>5561.75</v>
      </c>
      <c r="I126" s="16">
        <f t="shared" si="8"/>
        <v>10.290009250693801</v>
      </c>
      <c r="J126" s="16">
        <f t="shared" si="9"/>
        <v>-48488.25</v>
      </c>
    </row>
    <row r="127" spans="1:10" s="8" customFormat="1" ht="89.25" outlineLevel="6">
      <c r="A127" s="14" t="s">
        <v>227</v>
      </c>
      <c r="B127" s="17" t="s">
        <v>228</v>
      </c>
      <c r="C127" s="16">
        <v>95000</v>
      </c>
      <c r="D127" s="16">
        <v>6550</v>
      </c>
      <c r="E127" s="16">
        <v>23750</v>
      </c>
      <c r="F127" s="16">
        <v>23750</v>
      </c>
      <c r="G127" s="16">
        <f t="shared" si="7"/>
        <v>54050</v>
      </c>
      <c r="H127" s="16">
        <v>5561.75</v>
      </c>
      <c r="I127" s="16">
        <f t="shared" si="8"/>
        <v>10.290009250693801</v>
      </c>
      <c r="J127" s="16">
        <f t="shared" si="9"/>
        <v>-48488.25</v>
      </c>
    </row>
    <row r="128" spans="1:10" s="8" customFormat="1" ht="25.5" outlineLevel="2">
      <c r="A128" s="14" t="s">
        <v>229</v>
      </c>
      <c r="B128" s="17" t="s">
        <v>230</v>
      </c>
      <c r="C128" s="16">
        <v>0</v>
      </c>
      <c r="D128" s="16">
        <v>0</v>
      </c>
      <c r="E128" s="16">
        <v>0</v>
      </c>
      <c r="F128" s="16">
        <v>0</v>
      </c>
      <c r="G128" s="16">
        <f t="shared" si="7"/>
        <v>0</v>
      </c>
      <c r="H128" s="16">
        <v>31092.69</v>
      </c>
      <c r="I128" s="16">
        <v>0</v>
      </c>
      <c r="J128" s="16">
        <f t="shared" si="9"/>
        <v>31092.69</v>
      </c>
    </row>
    <row r="129" spans="1:10" s="8" customFormat="1" ht="76.5" outlineLevel="3">
      <c r="A129" s="14" t="s">
        <v>231</v>
      </c>
      <c r="B129" s="17" t="s">
        <v>232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7"/>
        <v>0</v>
      </c>
      <c r="H129" s="16">
        <v>31092.69</v>
      </c>
      <c r="I129" s="16">
        <v>0</v>
      </c>
      <c r="J129" s="16">
        <f t="shared" si="9"/>
        <v>31092.69</v>
      </c>
    </row>
    <row r="130" spans="1:10" s="8" customFormat="1" ht="165.75" outlineLevel="6">
      <c r="A130" s="14" t="s">
        <v>233</v>
      </c>
      <c r="B130" s="15" t="s">
        <v>234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7"/>
        <v>0</v>
      </c>
      <c r="H130" s="16">
        <v>30043.759999999998</v>
      </c>
      <c r="I130" s="16">
        <v>0</v>
      </c>
      <c r="J130" s="16">
        <f t="shared" si="9"/>
        <v>30043.759999999998</v>
      </c>
    </row>
    <row r="131" spans="1:10" s="8" customFormat="1" ht="89.25" outlineLevel="6">
      <c r="A131" s="14" t="s">
        <v>235</v>
      </c>
      <c r="B131" s="17" t="s">
        <v>236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7"/>
        <v>0</v>
      </c>
      <c r="H131" s="16">
        <v>1048.93</v>
      </c>
      <c r="I131" s="16">
        <v>0</v>
      </c>
      <c r="J131" s="16">
        <f t="shared" si="9"/>
        <v>1048.93</v>
      </c>
    </row>
    <row r="132" spans="1:10" s="8" customFormat="1" ht="25.5" outlineLevel="2">
      <c r="A132" s="14" t="s">
        <v>237</v>
      </c>
      <c r="B132" s="17" t="s">
        <v>238</v>
      </c>
      <c r="C132" s="16">
        <v>0</v>
      </c>
      <c r="D132" s="16">
        <v>0</v>
      </c>
      <c r="E132" s="16">
        <v>0</v>
      </c>
      <c r="F132" s="16">
        <v>0</v>
      </c>
      <c r="G132" s="16">
        <f t="shared" si="7"/>
        <v>0</v>
      </c>
      <c r="H132" s="16">
        <v>324537.86</v>
      </c>
      <c r="I132" s="16">
        <v>0</v>
      </c>
      <c r="J132" s="16">
        <f t="shared" si="9"/>
        <v>324537.86</v>
      </c>
    </row>
    <row r="133" spans="1:10" s="8" customFormat="1" ht="127.5" outlineLevel="6">
      <c r="A133" s="14" t="s">
        <v>239</v>
      </c>
      <c r="B133" s="15" t="s">
        <v>240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7"/>
        <v>0</v>
      </c>
      <c r="H133" s="16">
        <v>135393.32999999999</v>
      </c>
      <c r="I133" s="16">
        <v>0</v>
      </c>
      <c r="J133" s="16">
        <f t="shared" si="9"/>
        <v>135393.32999999999</v>
      </c>
    </row>
    <row r="134" spans="1:10" s="8" customFormat="1" ht="25.5" outlineLevel="3">
      <c r="A134" s="14" t="s">
        <v>241</v>
      </c>
      <c r="B134" s="17" t="s">
        <v>242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7"/>
        <v>0</v>
      </c>
      <c r="H134" s="16">
        <v>189144.53</v>
      </c>
      <c r="I134" s="16">
        <v>0</v>
      </c>
      <c r="J134" s="16">
        <f t="shared" si="9"/>
        <v>189144.53</v>
      </c>
    </row>
    <row r="135" spans="1:10" s="8" customFormat="1" ht="76.5" outlineLevel="6">
      <c r="A135" s="14" t="s">
        <v>243</v>
      </c>
      <c r="B135" s="17" t="s">
        <v>244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7"/>
        <v>0</v>
      </c>
      <c r="H135" s="16">
        <v>189144.53</v>
      </c>
      <c r="I135" s="16">
        <v>0</v>
      </c>
      <c r="J135" s="16">
        <f t="shared" si="9"/>
        <v>189144.53</v>
      </c>
    </row>
    <row r="136" spans="1:10" outlineLevel="1">
      <c r="A136" s="9" t="s">
        <v>245</v>
      </c>
      <c r="B136" s="12" t="s">
        <v>246</v>
      </c>
      <c r="C136" s="13">
        <v>491457.59</v>
      </c>
      <c r="D136" s="13">
        <v>345813.35</v>
      </c>
      <c r="E136" s="13">
        <v>0</v>
      </c>
      <c r="F136" s="13">
        <v>145644.24</v>
      </c>
      <c r="G136" s="13">
        <f t="shared" si="7"/>
        <v>491457.58999999997</v>
      </c>
      <c r="H136" s="13">
        <v>493437.14</v>
      </c>
      <c r="I136" s="13">
        <f t="shared" si="8"/>
        <v>100.40279162236563</v>
      </c>
      <c r="J136" s="13">
        <f t="shared" si="9"/>
        <v>1979.5500000000466</v>
      </c>
    </row>
    <row r="137" spans="1:10" outlineLevel="2">
      <c r="A137" s="9" t="s">
        <v>247</v>
      </c>
      <c r="B137" s="12" t="s">
        <v>248</v>
      </c>
      <c r="C137" s="13">
        <v>0</v>
      </c>
      <c r="D137" s="13">
        <v>0</v>
      </c>
      <c r="E137" s="13">
        <v>0</v>
      </c>
      <c r="F137" s="13">
        <v>0</v>
      </c>
      <c r="G137" s="13">
        <f t="shared" si="7"/>
        <v>0</v>
      </c>
      <c r="H137" s="13">
        <v>1880</v>
      </c>
      <c r="I137" s="13">
        <v>0</v>
      </c>
      <c r="J137" s="13">
        <f t="shared" si="9"/>
        <v>1880</v>
      </c>
    </row>
    <row r="138" spans="1:10" ht="25.5" outlineLevel="6">
      <c r="A138" s="14" t="s">
        <v>249</v>
      </c>
      <c r="B138" s="17" t="s">
        <v>250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7"/>
        <v>0</v>
      </c>
      <c r="H138" s="16">
        <v>1880</v>
      </c>
      <c r="I138" s="16">
        <v>0</v>
      </c>
      <c r="J138" s="16">
        <f t="shared" si="9"/>
        <v>1880</v>
      </c>
    </row>
    <row r="139" spans="1:10" outlineLevel="2">
      <c r="A139" s="9" t="s">
        <v>251</v>
      </c>
      <c r="B139" s="12" t="s">
        <v>252</v>
      </c>
      <c r="C139" s="13">
        <v>145644.24</v>
      </c>
      <c r="D139" s="13">
        <v>0</v>
      </c>
      <c r="E139" s="13">
        <v>0</v>
      </c>
      <c r="F139" s="13">
        <v>145644.24</v>
      </c>
      <c r="G139" s="13">
        <f t="shared" si="7"/>
        <v>145644.24</v>
      </c>
      <c r="H139" s="13">
        <v>145743.79</v>
      </c>
      <c r="I139" s="13">
        <f t="shared" si="8"/>
        <v>100.06835148441162</v>
      </c>
      <c r="J139" s="13">
        <f t="shared" si="9"/>
        <v>99.550000000017462</v>
      </c>
    </row>
    <row r="140" spans="1:10" ht="25.5" outlineLevel="6">
      <c r="A140" s="14" t="s">
        <v>253</v>
      </c>
      <c r="B140" s="17" t="s">
        <v>254</v>
      </c>
      <c r="C140" s="16">
        <v>145644.24</v>
      </c>
      <c r="D140" s="16">
        <v>0</v>
      </c>
      <c r="E140" s="16">
        <v>0</v>
      </c>
      <c r="F140" s="16">
        <v>145644.24</v>
      </c>
      <c r="G140" s="16">
        <f t="shared" si="7"/>
        <v>145644.24</v>
      </c>
      <c r="H140" s="16">
        <v>145743.79</v>
      </c>
      <c r="I140" s="16">
        <f t="shared" si="8"/>
        <v>100.06835148441162</v>
      </c>
      <c r="J140" s="16">
        <f t="shared" si="9"/>
        <v>99.550000000017462</v>
      </c>
    </row>
    <row r="141" spans="1:10" outlineLevel="2">
      <c r="A141" s="9" t="s">
        <v>255</v>
      </c>
      <c r="B141" s="12" t="s">
        <v>256</v>
      </c>
      <c r="C141" s="13">
        <v>345813.35</v>
      </c>
      <c r="D141" s="13">
        <v>345813.35</v>
      </c>
      <c r="E141" s="13">
        <v>0</v>
      </c>
      <c r="F141" s="13">
        <v>0</v>
      </c>
      <c r="G141" s="13">
        <f t="shared" si="7"/>
        <v>345813.35</v>
      </c>
      <c r="H141" s="13">
        <v>345813.35</v>
      </c>
      <c r="I141" s="13">
        <f t="shared" si="8"/>
        <v>100</v>
      </c>
      <c r="J141" s="13">
        <f t="shared" si="9"/>
        <v>0</v>
      </c>
    </row>
    <row r="142" spans="1:10" ht="25.5" outlineLevel="4">
      <c r="A142" s="9" t="s">
        <v>257</v>
      </c>
      <c r="B142" s="12" t="s">
        <v>258</v>
      </c>
      <c r="C142" s="13">
        <v>345813.35</v>
      </c>
      <c r="D142" s="13">
        <v>345813.35</v>
      </c>
      <c r="E142" s="13">
        <v>0</v>
      </c>
      <c r="F142" s="13">
        <v>0</v>
      </c>
      <c r="G142" s="13">
        <f t="shared" ref="G142:G200" si="10">D142+E142+F142</f>
        <v>345813.35</v>
      </c>
      <c r="H142" s="13">
        <v>345813.35</v>
      </c>
      <c r="I142" s="13">
        <f t="shared" ref="I142:I200" si="11">H142/G142*100</f>
        <v>100</v>
      </c>
      <c r="J142" s="13">
        <f t="shared" ref="J142:J200" si="12">H142-G142</f>
        <v>0</v>
      </c>
    </row>
    <row r="143" spans="1:10">
      <c r="A143" s="9" t="s">
        <v>259</v>
      </c>
      <c r="B143" s="12" t="s">
        <v>260</v>
      </c>
      <c r="C143" s="13">
        <v>1193982234.1700001</v>
      </c>
      <c r="D143" s="13">
        <v>160104756.84999999</v>
      </c>
      <c r="E143" s="13">
        <v>358356195.17000002</v>
      </c>
      <c r="F143" s="13">
        <v>453457153.73000002</v>
      </c>
      <c r="G143" s="13">
        <f t="shared" si="10"/>
        <v>971918105.75</v>
      </c>
      <c r="H143" s="13">
        <v>890115235.80999994</v>
      </c>
      <c r="I143" s="13">
        <f t="shared" si="11"/>
        <v>91.583357748349044</v>
      </c>
      <c r="J143" s="13">
        <f t="shared" si="12"/>
        <v>-81802869.940000057</v>
      </c>
    </row>
    <row r="144" spans="1:10" ht="38.25" outlineLevel="1">
      <c r="A144" s="9" t="s">
        <v>261</v>
      </c>
      <c r="B144" s="12" t="s">
        <v>262</v>
      </c>
      <c r="C144" s="13">
        <v>1184526035.77</v>
      </c>
      <c r="D144" s="13">
        <v>157268100.84999999</v>
      </c>
      <c r="E144" s="13">
        <v>356856652.76999998</v>
      </c>
      <c r="F144" s="13">
        <v>453337153.73000002</v>
      </c>
      <c r="G144" s="13">
        <f t="shared" si="10"/>
        <v>967461907.35000002</v>
      </c>
      <c r="H144" s="13">
        <v>886660928.73000002</v>
      </c>
      <c r="I144" s="13">
        <f t="shared" si="11"/>
        <v>91.648148830859498</v>
      </c>
      <c r="J144" s="13">
        <f t="shared" si="12"/>
        <v>-80800978.620000005</v>
      </c>
    </row>
    <row r="145" spans="1:10" ht="25.5" outlineLevel="2">
      <c r="A145" s="9" t="s">
        <v>263</v>
      </c>
      <c r="B145" s="12" t="s">
        <v>264</v>
      </c>
      <c r="C145" s="13">
        <v>304241800</v>
      </c>
      <c r="D145" s="13">
        <v>73078400</v>
      </c>
      <c r="E145" s="13">
        <v>85302500</v>
      </c>
      <c r="F145" s="13">
        <v>79349900</v>
      </c>
      <c r="G145" s="13">
        <f t="shared" si="10"/>
        <v>237730800</v>
      </c>
      <c r="H145" s="13">
        <v>237730800</v>
      </c>
      <c r="I145" s="13">
        <f t="shared" si="11"/>
        <v>100</v>
      </c>
      <c r="J145" s="13">
        <f t="shared" si="12"/>
        <v>0</v>
      </c>
    </row>
    <row r="146" spans="1:10" ht="25.5" outlineLevel="3">
      <c r="A146" s="9" t="s">
        <v>265</v>
      </c>
      <c r="B146" s="12" t="s">
        <v>266</v>
      </c>
      <c r="C146" s="13">
        <v>302323100</v>
      </c>
      <c r="D146" s="13">
        <v>72557700</v>
      </c>
      <c r="E146" s="13">
        <v>84650500</v>
      </c>
      <c r="F146" s="13">
        <v>78603900</v>
      </c>
      <c r="G146" s="13">
        <f t="shared" si="10"/>
        <v>235812100</v>
      </c>
      <c r="H146" s="13">
        <v>235812100</v>
      </c>
      <c r="I146" s="13">
        <f t="shared" si="11"/>
        <v>100</v>
      </c>
      <c r="J146" s="13">
        <f t="shared" si="12"/>
        <v>0</v>
      </c>
    </row>
    <row r="147" spans="1:10" ht="38.25" outlineLevel="6">
      <c r="A147" s="14" t="s">
        <v>267</v>
      </c>
      <c r="B147" s="17" t="s">
        <v>268</v>
      </c>
      <c r="C147" s="16">
        <v>302323100</v>
      </c>
      <c r="D147" s="16">
        <v>72557700</v>
      </c>
      <c r="E147" s="16">
        <v>84650500</v>
      </c>
      <c r="F147" s="16">
        <v>78603900</v>
      </c>
      <c r="G147" s="16">
        <f t="shared" si="10"/>
        <v>235812100</v>
      </c>
      <c r="H147" s="16">
        <v>235812100</v>
      </c>
      <c r="I147" s="16">
        <f t="shared" si="11"/>
        <v>100</v>
      </c>
      <c r="J147" s="16">
        <f t="shared" si="12"/>
        <v>0</v>
      </c>
    </row>
    <row r="148" spans="1:10" outlineLevel="3">
      <c r="A148" s="9" t="s">
        <v>269</v>
      </c>
      <c r="B148" s="12" t="s">
        <v>270</v>
      </c>
      <c r="C148" s="13">
        <v>1918700</v>
      </c>
      <c r="D148" s="13">
        <v>520700</v>
      </c>
      <c r="E148" s="13">
        <v>652000</v>
      </c>
      <c r="F148" s="13">
        <v>746000</v>
      </c>
      <c r="G148" s="13">
        <f t="shared" si="10"/>
        <v>1918700</v>
      </c>
      <c r="H148" s="13">
        <v>1918700</v>
      </c>
      <c r="I148" s="13">
        <f t="shared" si="11"/>
        <v>100</v>
      </c>
      <c r="J148" s="13">
        <f t="shared" si="12"/>
        <v>0</v>
      </c>
    </row>
    <row r="149" spans="1:10" ht="25.5" outlineLevel="6">
      <c r="A149" s="14" t="s">
        <v>271</v>
      </c>
      <c r="B149" s="17" t="s">
        <v>272</v>
      </c>
      <c r="C149" s="16">
        <v>1918700</v>
      </c>
      <c r="D149" s="16">
        <v>520700</v>
      </c>
      <c r="E149" s="16">
        <v>652000</v>
      </c>
      <c r="F149" s="16">
        <v>746000</v>
      </c>
      <c r="G149" s="16">
        <f t="shared" si="10"/>
        <v>1918700</v>
      </c>
      <c r="H149" s="16">
        <v>1918700</v>
      </c>
      <c r="I149" s="16">
        <f t="shared" si="11"/>
        <v>100</v>
      </c>
      <c r="J149" s="16">
        <f t="shared" si="12"/>
        <v>0</v>
      </c>
    </row>
    <row r="150" spans="1:10" ht="38.25" outlineLevel="2">
      <c r="A150" s="9" t="s">
        <v>273</v>
      </c>
      <c r="B150" s="12" t="s">
        <v>274</v>
      </c>
      <c r="C150" s="13">
        <v>268574203.52999997</v>
      </c>
      <c r="D150" s="13">
        <v>9157846.4800000004</v>
      </c>
      <c r="E150" s="13">
        <v>37795658.659999996</v>
      </c>
      <c r="F150" s="13">
        <v>197487471.00999999</v>
      </c>
      <c r="G150" s="13">
        <f t="shared" si="10"/>
        <v>244440976.14999998</v>
      </c>
      <c r="H150" s="13">
        <v>222396564.08000001</v>
      </c>
      <c r="I150" s="13">
        <f t="shared" si="11"/>
        <v>90.981703470013755</v>
      </c>
      <c r="J150" s="13">
        <f t="shared" si="12"/>
        <v>-22044412.069999963</v>
      </c>
    </row>
    <row r="151" spans="1:10" ht="38.25" outlineLevel="3">
      <c r="A151" s="9" t="s">
        <v>275</v>
      </c>
      <c r="B151" s="12" t="s">
        <v>276</v>
      </c>
      <c r="C151" s="13">
        <v>140975357.78999999</v>
      </c>
      <c r="D151" s="13">
        <v>0</v>
      </c>
      <c r="E151" s="13">
        <v>9000000</v>
      </c>
      <c r="F151" s="13">
        <v>131975357.79000001</v>
      </c>
      <c r="G151" s="13">
        <f t="shared" si="10"/>
        <v>140975357.79000002</v>
      </c>
      <c r="H151" s="13">
        <v>140539746.90000001</v>
      </c>
      <c r="I151" s="13">
        <f t="shared" si="11"/>
        <v>99.691002103609549</v>
      </c>
      <c r="J151" s="13">
        <f t="shared" si="12"/>
        <v>-435610.8900000155</v>
      </c>
    </row>
    <row r="152" spans="1:10" s="8" customFormat="1" ht="38.25" outlineLevel="6">
      <c r="A152" s="14" t="s">
        <v>277</v>
      </c>
      <c r="B152" s="17" t="s">
        <v>278</v>
      </c>
      <c r="C152" s="16">
        <v>140975357.78999999</v>
      </c>
      <c r="D152" s="16">
        <v>0</v>
      </c>
      <c r="E152" s="16">
        <v>9000000</v>
      </c>
      <c r="F152" s="16">
        <v>131975357.79000001</v>
      </c>
      <c r="G152" s="16">
        <f t="shared" si="10"/>
        <v>140975357.79000002</v>
      </c>
      <c r="H152" s="16">
        <v>140539746.90000001</v>
      </c>
      <c r="I152" s="16">
        <f t="shared" si="11"/>
        <v>99.691002103609549</v>
      </c>
      <c r="J152" s="16">
        <f t="shared" si="12"/>
        <v>-435610.8900000155</v>
      </c>
    </row>
    <row r="153" spans="1:10" ht="38.25" outlineLevel="3">
      <c r="A153" s="9" t="s">
        <v>279</v>
      </c>
      <c r="B153" s="12" t="s">
        <v>280</v>
      </c>
      <c r="C153" s="13">
        <v>1248725</v>
      </c>
      <c r="D153" s="13">
        <v>0</v>
      </c>
      <c r="E153" s="13">
        <v>834201</v>
      </c>
      <c r="F153" s="13">
        <v>414524</v>
      </c>
      <c r="G153" s="13">
        <f t="shared" si="10"/>
        <v>1248725</v>
      </c>
      <c r="H153" s="13">
        <v>1248723.03</v>
      </c>
      <c r="I153" s="13">
        <f t="shared" si="11"/>
        <v>99.999842239083875</v>
      </c>
      <c r="J153" s="13">
        <f t="shared" si="12"/>
        <v>-1.9699999999720603</v>
      </c>
    </row>
    <row r="154" spans="1:10" ht="38.25" outlineLevel="6">
      <c r="A154" s="14" t="s">
        <v>281</v>
      </c>
      <c r="B154" s="17" t="s">
        <v>282</v>
      </c>
      <c r="C154" s="16">
        <v>1248725</v>
      </c>
      <c r="D154" s="16">
        <v>0</v>
      </c>
      <c r="E154" s="16">
        <v>834201</v>
      </c>
      <c r="F154" s="16">
        <v>414524</v>
      </c>
      <c r="G154" s="16">
        <f t="shared" si="10"/>
        <v>1248725</v>
      </c>
      <c r="H154" s="16">
        <v>1248723.03</v>
      </c>
      <c r="I154" s="16">
        <f t="shared" si="11"/>
        <v>99.999842239083875</v>
      </c>
      <c r="J154" s="16">
        <f t="shared" si="12"/>
        <v>-1.9699999999720603</v>
      </c>
    </row>
    <row r="155" spans="1:10" ht="25.5" outlineLevel="3">
      <c r="A155" s="9" t="s">
        <v>283</v>
      </c>
      <c r="B155" s="12" t="s">
        <v>284</v>
      </c>
      <c r="C155" s="13">
        <v>12369194.98</v>
      </c>
      <c r="D155" s="13">
        <v>0</v>
      </c>
      <c r="E155" s="13">
        <v>0</v>
      </c>
      <c r="F155" s="13">
        <v>12369194.98</v>
      </c>
      <c r="G155" s="13">
        <f t="shared" si="10"/>
        <v>12369194.98</v>
      </c>
      <c r="H155" s="13">
        <v>1604942.35</v>
      </c>
      <c r="I155" s="13">
        <f t="shared" si="11"/>
        <v>12.975317735673691</v>
      </c>
      <c r="J155" s="13">
        <f t="shared" si="12"/>
        <v>-10764252.630000001</v>
      </c>
    </row>
    <row r="156" spans="1:10" ht="38.25" outlineLevel="6">
      <c r="A156" s="14" t="s">
        <v>285</v>
      </c>
      <c r="B156" s="17" t="s">
        <v>286</v>
      </c>
      <c r="C156" s="16">
        <v>12369194.98</v>
      </c>
      <c r="D156" s="16">
        <v>0</v>
      </c>
      <c r="E156" s="16">
        <v>0</v>
      </c>
      <c r="F156" s="16">
        <v>12369194.98</v>
      </c>
      <c r="G156" s="16">
        <f t="shared" si="10"/>
        <v>12369194.98</v>
      </c>
      <c r="H156" s="16">
        <v>1604942.35</v>
      </c>
      <c r="I156" s="16">
        <f t="shared" si="11"/>
        <v>12.975317735673691</v>
      </c>
      <c r="J156" s="16">
        <f t="shared" si="12"/>
        <v>-10764252.630000001</v>
      </c>
    </row>
    <row r="157" spans="1:10" ht="25.5" outlineLevel="3">
      <c r="A157" s="9" t="s">
        <v>287</v>
      </c>
      <c r="B157" s="12" t="s">
        <v>288</v>
      </c>
      <c r="C157" s="13">
        <v>368310.88</v>
      </c>
      <c r="D157" s="13">
        <v>0</v>
      </c>
      <c r="E157" s="13">
        <v>368310.88</v>
      </c>
      <c r="F157" s="13">
        <v>0</v>
      </c>
      <c r="G157" s="13">
        <f t="shared" si="10"/>
        <v>368310.88</v>
      </c>
      <c r="H157" s="13">
        <v>368310.88</v>
      </c>
      <c r="I157" s="13">
        <f t="shared" si="11"/>
        <v>100</v>
      </c>
      <c r="J157" s="13">
        <f t="shared" si="12"/>
        <v>0</v>
      </c>
    </row>
    <row r="158" spans="1:10" ht="38.25" outlineLevel="6">
      <c r="A158" s="14" t="s">
        <v>289</v>
      </c>
      <c r="B158" s="17" t="s">
        <v>290</v>
      </c>
      <c r="C158" s="16">
        <v>368310.88</v>
      </c>
      <c r="D158" s="16">
        <v>0</v>
      </c>
      <c r="E158" s="16">
        <v>368310.88</v>
      </c>
      <c r="F158" s="16">
        <v>0</v>
      </c>
      <c r="G158" s="16">
        <f t="shared" si="10"/>
        <v>368310.88</v>
      </c>
      <c r="H158" s="16">
        <v>368310.88</v>
      </c>
      <c r="I158" s="16">
        <f t="shared" si="11"/>
        <v>100</v>
      </c>
      <c r="J158" s="16">
        <f t="shared" si="12"/>
        <v>0</v>
      </c>
    </row>
    <row r="159" spans="1:10" outlineLevel="3">
      <c r="A159" s="9" t="s">
        <v>291</v>
      </c>
      <c r="B159" s="12" t="s">
        <v>292</v>
      </c>
      <c r="C159" s="13">
        <v>113612614.88</v>
      </c>
      <c r="D159" s="13">
        <v>9157846.4800000004</v>
      </c>
      <c r="E159" s="13">
        <v>27593146.780000001</v>
      </c>
      <c r="F159" s="13">
        <v>52728394.240000002</v>
      </c>
      <c r="G159" s="13">
        <f t="shared" si="10"/>
        <v>89479387.5</v>
      </c>
      <c r="H159" s="13">
        <v>78634840.920000002</v>
      </c>
      <c r="I159" s="13">
        <f t="shared" si="11"/>
        <v>87.88039694616819</v>
      </c>
      <c r="J159" s="13">
        <f t="shared" si="12"/>
        <v>-10844546.579999998</v>
      </c>
    </row>
    <row r="160" spans="1:10" ht="25.5" outlineLevel="6">
      <c r="A160" s="14" t="s">
        <v>293</v>
      </c>
      <c r="B160" s="17" t="s">
        <v>294</v>
      </c>
      <c r="C160" s="16">
        <v>113612614.88</v>
      </c>
      <c r="D160" s="16">
        <v>9157846.4800000004</v>
      </c>
      <c r="E160" s="16">
        <v>27593146.780000001</v>
      </c>
      <c r="F160" s="16">
        <v>52728394.240000002</v>
      </c>
      <c r="G160" s="16">
        <f t="shared" si="10"/>
        <v>89479387.5</v>
      </c>
      <c r="H160" s="16">
        <v>78634840.920000002</v>
      </c>
      <c r="I160" s="16">
        <f t="shared" si="11"/>
        <v>87.88039694616819</v>
      </c>
      <c r="J160" s="16">
        <f t="shared" si="12"/>
        <v>-10844546.579999998</v>
      </c>
    </row>
    <row r="161" spans="1:10" ht="25.5" outlineLevel="2">
      <c r="A161" s="9" t="s">
        <v>295</v>
      </c>
      <c r="B161" s="12" t="s">
        <v>296</v>
      </c>
      <c r="C161" s="13">
        <v>316420749.19</v>
      </c>
      <c r="D161" s="13">
        <v>60957226.439999998</v>
      </c>
      <c r="E161" s="13">
        <v>98003514.109999999</v>
      </c>
      <c r="F161" s="13">
        <v>60473309.939999998</v>
      </c>
      <c r="G161" s="13">
        <f t="shared" si="10"/>
        <v>219434050.49000001</v>
      </c>
      <c r="H161" s="13">
        <v>219402024.05000001</v>
      </c>
      <c r="I161" s="13">
        <f t="shared" si="11"/>
        <v>99.985404981620448</v>
      </c>
      <c r="J161" s="13">
        <f t="shared" si="12"/>
        <v>-32026.439999997616</v>
      </c>
    </row>
    <row r="162" spans="1:10" ht="38.25" outlineLevel="3">
      <c r="A162" s="9" t="s">
        <v>297</v>
      </c>
      <c r="B162" s="12" t="s">
        <v>298</v>
      </c>
      <c r="C162" s="13">
        <v>308331600</v>
      </c>
      <c r="D162" s="13">
        <v>60304753.82</v>
      </c>
      <c r="E162" s="13">
        <v>91799435.299999997</v>
      </c>
      <c r="F162" s="13">
        <v>59829700.32</v>
      </c>
      <c r="G162" s="13">
        <f t="shared" si="10"/>
        <v>211933889.44</v>
      </c>
      <c r="H162" s="13">
        <v>211933889.44</v>
      </c>
      <c r="I162" s="13">
        <f t="shared" si="11"/>
        <v>100</v>
      </c>
      <c r="J162" s="13">
        <f t="shared" si="12"/>
        <v>0</v>
      </c>
    </row>
    <row r="163" spans="1:10" ht="51" outlineLevel="6">
      <c r="A163" s="14" t="s">
        <v>299</v>
      </c>
      <c r="B163" s="17" t="s">
        <v>300</v>
      </c>
      <c r="C163" s="16">
        <v>308331600</v>
      </c>
      <c r="D163" s="16">
        <v>60304753.82</v>
      </c>
      <c r="E163" s="16">
        <v>91799435.299999997</v>
      </c>
      <c r="F163" s="16">
        <v>59829700.32</v>
      </c>
      <c r="G163" s="16">
        <f t="shared" si="10"/>
        <v>211933889.44</v>
      </c>
      <c r="H163" s="16">
        <v>211933889.44</v>
      </c>
      <c r="I163" s="16">
        <f t="shared" si="11"/>
        <v>100</v>
      </c>
      <c r="J163" s="16">
        <f t="shared" si="12"/>
        <v>0</v>
      </c>
    </row>
    <row r="164" spans="1:10" ht="76.5" outlineLevel="3">
      <c r="A164" s="9" t="s">
        <v>301</v>
      </c>
      <c r="B164" s="12" t="s">
        <v>302</v>
      </c>
      <c r="C164" s="13">
        <v>5521800</v>
      </c>
      <c r="D164" s="13">
        <v>0</v>
      </c>
      <c r="E164" s="13">
        <v>5521800</v>
      </c>
      <c r="F164" s="13">
        <v>0</v>
      </c>
      <c r="G164" s="13">
        <f t="shared" si="10"/>
        <v>5521800</v>
      </c>
      <c r="H164" s="13">
        <v>5521800</v>
      </c>
      <c r="I164" s="13">
        <f t="shared" si="11"/>
        <v>100</v>
      </c>
      <c r="J164" s="13">
        <f t="shared" si="12"/>
        <v>0</v>
      </c>
    </row>
    <row r="165" spans="1:10" ht="76.5" outlineLevel="6">
      <c r="A165" s="14" t="s">
        <v>303</v>
      </c>
      <c r="B165" s="17" t="s">
        <v>304</v>
      </c>
      <c r="C165" s="16">
        <v>5521800</v>
      </c>
      <c r="D165" s="16">
        <v>0</v>
      </c>
      <c r="E165" s="16">
        <v>5521800</v>
      </c>
      <c r="F165" s="16">
        <v>0</v>
      </c>
      <c r="G165" s="16">
        <f t="shared" si="10"/>
        <v>5521800</v>
      </c>
      <c r="H165" s="16">
        <v>5521800</v>
      </c>
      <c r="I165" s="16">
        <f t="shared" si="11"/>
        <v>100</v>
      </c>
      <c r="J165" s="16">
        <f t="shared" si="12"/>
        <v>0</v>
      </c>
    </row>
    <row r="166" spans="1:10" ht="51" outlineLevel="3">
      <c r="A166" s="9" t="s">
        <v>305</v>
      </c>
      <c r="B166" s="12" t="s">
        <v>306</v>
      </c>
      <c r="C166" s="13">
        <v>917200</v>
      </c>
      <c r="D166" s="13">
        <v>229300.03</v>
      </c>
      <c r="E166" s="13">
        <v>229299.99</v>
      </c>
      <c r="F166" s="13">
        <v>230674.32</v>
      </c>
      <c r="G166" s="13">
        <f t="shared" si="10"/>
        <v>689274.34000000008</v>
      </c>
      <c r="H166" s="13">
        <v>682778.81</v>
      </c>
      <c r="I166" s="13">
        <f t="shared" si="11"/>
        <v>99.057627765455479</v>
      </c>
      <c r="J166" s="13">
        <f t="shared" si="12"/>
        <v>-6495.5300000000279</v>
      </c>
    </row>
    <row r="167" spans="1:10" ht="63.75" outlineLevel="6">
      <c r="A167" s="14" t="s">
        <v>307</v>
      </c>
      <c r="B167" s="17" t="s">
        <v>308</v>
      </c>
      <c r="C167" s="16">
        <v>917200</v>
      </c>
      <c r="D167" s="16">
        <v>229300.03</v>
      </c>
      <c r="E167" s="16">
        <v>229299.99</v>
      </c>
      <c r="F167" s="16">
        <v>230674.32</v>
      </c>
      <c r="G167" s="16">
        <f t="shared" si="10"/>
        <v>689274.34000000008</v>
      </c>
      <c r="H167" s="16">
        <v>682778.81</v>
      </c>
      <c r="I167" s="16">
        <f t="shared" si="11"/>
        <v>99.057627765455479</v>
      </c>
      <c r="J167" s="16">
        <f t="shared" si="12"/>
        <v>-6495.5300000000279</v>
      </c>
    </row>
    <row r="168" spans="1:10" ht="63.75" outlineLevel="3">
      <c r="A168" s="9" t="s">
        <v>309</v>
      </c>
      <c r="B168" s="12" t="s">
        <v>310</v>
      </c>
      <c r="C168" s="13">
        <v>900</v>
      </c>
      <c r="D168" s="13">
        <v>0</v>
      </c>
      <c r="E168" s="13">
        <v>0</v>
      </c>
      <c r="F168" s="13">
        <v>900</v>
      </c>
      <c r="G168" s="13">
        <f t="shared" si="10"/>
        <v>900</v>
      </c>
      <c r="H168" s="13">
        <v>900</v>
      </c>
      <c r="I168" s="13">
        <f t="shared" si="11"/>
        <v>100</v>
      </c>
      <c r="J168" s="13">
        <f t="shared" si="12"/>
        <v>0</v>
      </c>
    </row>
    <row r="169" spans="1:10" ht="63.75" outlineLevel="6">
      <c r="A169" s="14" t="s">
        <v>311</v>
      </c>
      <c r="B169" s="17" t="s">
        <v>312</v>
      </c>
      <c r="C169" s="16">
        <v>900</v>
      </c>
      <c r="D169" s="16">
        <v>0</v>
      </c>
      <c r="E169" s="16">
        <v>0</v>
      </c>
      <c r="F169" s="16">
        <v>900</v>
      </c>
      <c r="G169" s="16">
        <f t="shared" si="10"/>
        <v>900</v>
      </c>
      <c r="H169" s="16">
        <v>900</v>
      </c>
      <c r="I169" s="16">
        <f t="shared" si="11"/>
        <v>100</v>
      </c>
      <c r="J169" s="16">
        <f t="shared" si="12"/>
        <v>0</v>
      </c>
    </row>
    <row r="170" spans="1:10" ht="25.5" outlineLevel="3">
      <c r="A170" s="9" t="s">
        <v>313</v>
      </c>
      <c r="B170" s="12" t="s">
        <v>314</v>
      </c>
      <c r="C170" s="13">
        <v>1445100</v>
      </c>
      <c r="D170" s="13">
        <v>372135.39</v>
      </c>
      <c r="E170" s="13">
        <v>350904.42</v>
      </c>
      <c r="F170" s="13">
        <v>360997.71</v>
      </c>
      <c r="G170" s="13">
        <f t="shared" si="10"/>
        <v>1084037.52</v>
      </c>
      <c r="H170" s="13">
        <v>1058506.6100000001</v>
      </c>
      <c r="I170" s="13">
        <f t="shared" si="11"/>
        <v>97.6448315183777</v>
      </c>
      <c r="J170" s="13">
        <f t="shared" si="12"/>
        <v>-25530.909999999916</v>
      </c>
    </row>
    <row r="171" spans="1:10" ht="38.25" outlineLevel="6">
      <c r="A171" s="14" t="s">
        <v>315</v>
      </c>
      <c r="B171" s="17" t="s">
        <v>316</v>
      </c>
      <c r="C171" s="16">
        <v>1445100</v>
      </c>
      <c r="D171" s="16">
        <v>372135.39</v>
      </c>
      <c r="E171" s="16">
        <v>350904.42</v>
      </c>
      <c r="F171" s="16">
        <v>360997.71</v>
      </c>
      <c r="G171" s="16">
        <f t="shared" si="10"/>
        <v>1084037.52</v>
      </c>
      <c r="H171" s="16">
        <v>1058506.6100000001</v>
      </c>
      <c r="I171" s="16">
        <f t="shared" si="11"/>
        <v>97.6448315183777</v>
      </c>
      <c r="J171" s="16">
        <f t="shared" si="12"/>
        <v>-25530.909999999916</v>
      </c>
    </row>
    <row r="172" spans="1:10" outlineLevel="3">
      <c r="A172" s="9" t="s">
        <v>317</v>
      </c>
      <c r="B172" s="12" t="s">
        <v>318</v>
      </c>
      <c r="C172" s="13">
        <v>204149.19</v>
      </c>
      <c r="D172" s="13">
        <v>51037.2</v>
      </c>
      <c r="E172" s="13">
        <v>102074.4</v>
      </c>
      <c r="F172" s="13">
        <v>51037.59</v>
      </c>
      <c r="G172" s="13">
        <f t="shared" si="10"/>
        <v>204149.18999999997</v>
      </c>
      <c r="H172" s="13">
        <v>204149.19</v>
      </c>
      <c r="I172" s="13">
        <f t="shared" si="11"/>
        <v>100.00000000000003</v>
      </c>
      <c r="J172" s="13">
        <f t="shared" si="12"/>
        <v>0</v>
      </c>
    </row>
    <row r="173" spans="1:10" ht="25.5" outlineLevel="6">
      <c r="A173" s="14" t="s">
        <v>319</v>
      </c>
      <c r="B173" s="17" t="s">
        <v>320</v>
      </c>
      <c r="C173" s="16">
        <v>204149.19</v>
      </c>
      <c r="D173" s="16">
        <v>51037.2</v>
      </c>
      <c r="E173" s="16">
        <v>102074.4</v>
      </c>
      <c r="F173" s="16">
        <v>51037.59</v>
      </c>
      <c r="G173" s="16">
        <f t="shared" si="10"/>
        <v>204149.18999999997</v>
      </c>
      <c r="H173" s="16">
        <v>204149.19</v>
      </c>
      <c r="I173" s="16">
        <f t="shared" si="11"/>
        <v>100.00000000000003</v>
      </c>
      <c r="J173" s="16">
        <f t="shared" si="12"/>
        <v>0</v>
      </c>
    </row>
    <row r="174" spans="1:10" outlineLevel="2">
      <c r="A174" s="9" t="s">
        <v>321</v>
      </c>
      <c r="B174" s="12" t="s">
        <v>322</v>
      </c>
      <c r="C174" s="13">
        <v>295289283.05000001</v>
      </c>
      <c r="D174" s="13">
        <v>14074627.93</v>
      </c>
      <c r="E174" s="13">
        <v>135754980</v>
      </c>
      <c r="F174" s="13">
        <v>116026472.78</v>
      </c>
      <c r="G174" s="13">
        <f t="shared" si="10"/>
        <v>265856080.71000001</v>
      </c>
      <c r="H174" s="13">
        <v>207131540.59999999</v>
      </c>
      <c r="I174" s="13">
        <f t="shared" si="11"/>
        <v>77.911154052535039</v>
      </c>
      <c r="J174" s="13">
        <f t="shared" si="12"/>
        <v>-58724540.110000014</v>
      </c>
    </row>
    <row r="175" spans="1:10" ht="76.5" outlineLevel="3">
      <c r="A175" s="9" t="s">
        <v>323</v>
      </c>
      <c r="B175" s="12" t="s">
        <v>324</v>
      </c>
      <c r="C175" s="13">
        <v>834012.3</v>
      </c>
      <c r="D175" s="13">
        <v>208503</v>
      </c>
      <c r="E175" s="13">
        <v>295379.40000000002</v>
      </c>
      <c r="F175" s="13">
        <v>139002</v>
      </c>
      <c r="G175" s="13">
        <f t="shared" si="10"/>
        <v>642884.4</v>
      </c>
      <c r="H175" s="13">
        <v>642884.4</v>
      </c>
      <c r="I175" s="13">
        <f t="shared" si="11"/>
        <v>100</v>
      </c>
      <c r="J175" s="13">
        <f t="shared" si="12"/>
        <v>0</v>
      </c>
    </row>
    <row r="176" spans="1:10" ht="89.25" outlineLevel="6">
      <c r="A176" s="14" t="s">
        <v>325</v>
      </c>
      <c r="B176" s="17" t="s">
        <v>326</v>
      </c>
      <c r="C176" s="16">
        <v>834012.3</v>
      </c>
      <c r="D176" s="16">
        <v>208503</v>
      </c>
      <c r="E176" s="16">
        <v>295379.40000000002</v>
      </c>
      <c r="F176" s="16">
        <v>139002</v>
      </c>
      <c r="G176" s="16">
        <f t="shared" si="10"/>
        <v>642884.4</v>
      </c>
      <c r="H176" s="16">
        <v>642884.4</v>
      </c>
      <c r="I176" s="16">
        <f t="shared" si="11"/>
        <v>100</v>
      </c>
      <c r="J176" s="16">
        <f t="shared" si="12"/>
        <v>0</v>
      </c>
    </row>
    <row r="177" spans="1:10" ht="127.5" outlineLevel="3">
      <c r="A177" s="9" t="s">
        <v>327</v>
      </c>
      <c r="B177" s="18" t="s">
        <v>328</v>
      </c>
      <c r="C177" s="13">
        <v>12799500</v>
      </c>
      <c r="D177" s="13">
        <v>3189600</v>
      </c>
      <c r="E177" s="13">
        <v>4996600</v>
      </c>
      <c r="F177" s="13">
        <v>1423700</v>
      </c>
      <c r="G177" s="13">
        <f t="shared" si="10"/>
        <v>9609900</v>
      </c>
      <c r="H177" s="13">
        <v>9570842.5800000001</v>
      </c>
      <c r="I177" s="13">
        <f t="shared" si="11"/>
        <v>99.593571004901193</v>
      </c>
      <c r="J177" s="13">
        <f t="shared" si="12"/>
        <v>-39057.419999999925</v>
      </c>
    </row>
    <row r="178" spans="1:10" ht="140.25" outlineLevel="6">
      <c r="A178" s="14" t="s">
        <v>329</v>
      </c>
      <c r="B178" s="15" t="s">
        <v>330</v>
      </c>
      <c r="C178" s="16">
        <v>12799500</v>
      </c>
      <c r="D178" s="16">
        <v>3189600</v>
      </c>
      <c r="E178" s="16">
        <v>4996600</v>
      </c>
      <c r="F178" s="16">
        <v>1423700</v>
      </c>
      <c r="G178" s="16">
        <f t="shared" si="10"/>
        <v>9609900</v>
      </c>
      <c r="H178" s="16">
        <v>9570842.5800000001</v>
      </c>
      <c r="I178" s="16">
        <f t="shared" si="11"/>
        <v>99.593571004901193</v>
      </c>
      <c r="J178" s="16">
        <f t="shared" si="12"/>
        <v>-39057.419999999925</v>
      </c>
    </row>
    <row r="179" spans="1:10" ht="76.5" outlineLevel="3">
      <c r="A179" s="9" t="s">
        <v>331</v>
      </c>
      <c r="B179" s="12" t="s">
        <v>332</v>
      </c>
      <c r="C179" s="13">
        <v>80000000</v>
      </c>
      <c r="D179" s="13">
        <v>0</v>
      </c>
      <c r="E179" s="13">
        <v>80000000</v>
      </c>
      <c r="F179" s="13">
        <v>0</v>
      </c>
      <c r="G179" s="13">
        <f t="shared" si="10"/>
        <v>80000000</v>
      </c>
      <c r="H179" s="13">
        <v>80000000</v>
      </c>
      <c r="I179" s="13">
        <f t="shared" si="11"/>
        <v>100</v>
      </c>
      <c r="J179" s="13">
        <f t="shared" si="12"/>
        <v>0</v>
      </c>
    </row>
    <row r="180" spans="1:10" ht="89.25" outlineLevel="6">
      <c r="A180" s="14" t="s">
        <v>333</v>
      </c>
      <c r="B180" s="17" t="s">
        <v>334</v>
      </c>
      <c r="C180" s="16">
        <v>80000000</v>
      </c>
      <c r="D180" s="16">
        <v>0</v>
      </c>
      <c r="E180" s="16">
        <v>80000000</v>
      </c>
      <c r="F180" s="16">
        <v>0</v>
      </c>
      <c r="G180" s="16">
        <f t="shared" si="10"/>
        <v>80000000</v>
      </c>
      <c r="H180" s="16">
        <v>80000000</v>
      </c>
      <c r="I180" s="16">
        <f t="shared" si="11"/>
        <v>100</v>
      </c>
      <c r="J180" s="16">
        <f t="shared" si="12"/>
        <v>0</v>
      </c>
    </row>
    <row r="181" spans="1:10" ht="25.5" outlineLevel="3">
      <c r="A181" s="9" t="s">
        <v>335</v>
      </c>
      <c r="B181" s="12" t="s">
        <v>336</v>
      </c>
      <c r="C181" s="13">
        <v>201655770.75</v>
      </c>
      <c r="D181" s="13">
        <v>10676524.93</v>
      </c>
      <c r="E181" s="13">
        <v>50463000.600000001</v>
      </c>
      <c r="F181" s="13">
        <v>114463770.78</v>
      </c>
      <c r="G181" s="13">
        <f t="shared" si="10"/>
        <v>175603296.31</v>
      </c>
      <c r="H181" s="13">
        <v>116917813.62</v>
      </c>
      <c r="I181" s="13">
        <f t="shared" si="11"/>
        <v>66.580648585092618</v>
      </c>
      <c r="J181" s="13">
        <f t="shared" si="12"/>
        <v>-58685482.689999998</v>
      </c>
    </row>
    <row r="182" spans="1:10" ht="38.25" outlineLevel="6">
      <c r="A182" s="14" t="s">
        <v>337</v>
      </c>
      <c r="B182" s="17" t="s">
        <v>338</v>
      </c>
      <c r="C182" s="16">
        <v>201655770.75</v>
      </c>
      <c r="D182" s="16">
        <v>10676524.93</v>
      </c>
      <c r="E182" s="16">
        <v>50463000.600000001</v>
      </c>
      <c r="F182" s="16">
        <v>114463770.78</v>
      </c>
      <c r="G182" s="16">
        <f t="shared" si="10"/>
        <v>175603296.31</v>
      </c>
      <c r="H182" s="16">
        <v>116917813.62</v>
      </c>
      <c r="I182" s="16">
        <f t="shared" si="11"/>
        <v>66.580648585092618</v>
      </c>
      <c r="J182" s="16">
        <f t="shared" si="12"/>
        <v>-58685482.689999998</v>
      </c>
    </row>
    <row r="183" spans="1:10" ht="38.25" outlineLevel="1">
      <c r="A183" s="9" t="s">
        <v>339</v>
      </c>
      <c r="B183" s="12" t="s">
        <v>340</v>
      </c>
      <c r="C183" s="13">
        <v>0</v>
      </c>
      <c r="D183" s="13">
        <v>0</v>
      </c>
      <c r="E183" s="13">
        <v>0</v>
      </c>
      <c r="F183" s="13">
        <v>0</v>
      </c>
      <c r="G183" s="13">
        <f t="shared" si="10"/>
        <v>0</v>
      </c>
      <c r="H183" s="13">
        <v>3911.73</v>
      </c>
      <c r="I183" s="13">
        <v>0</v>
      </c>
      <c r="J183" s="13">
        <f t="shared" si="12"/>
        <v>3911.73</v>
      </c>
    </row>
    <row r="184" spans="1:10" s="8" customFormat="1" ht="45" customHeight="1" outlineLevel="2">
      <c r="A184" s="14" t="s">
        <v>341</v>
      </c>
      <c r="B184" s="17" t="s">
        <v>342</v>
      </c>
      <c r="C184" s="16">
        <v>0</v>
      </c>
      <c r="D184" s="16">
        <v>0</v>
      </c>
      <c r="E184" s="16">
        <v>0</v>
      </c>
      <c r="F184" s="16">
        <v>0</v>
      </c>
      <c r="G184" s="16">
        <f t="shared" si="10"/>
        <v>0</v>
      </c>
      <c r="H184" s="16">
        <v>3911.73</v>
      </c>
      <c r="I184" s="16">
        <v>0</v>
      </c>
      <c r="J184" s="16">
        <f t="shared" si="12"/>
        <v>3911.73</v>
      </c>
    </row>
    <row r="185" spans="1:10" ht="51" outlineLevel="6">
      <c r="A185" s="14" t="s">
        <v>343</v>
      </c>
      <c r="B185" s="17" t="s">
        <v>344</v>
      </c>
      <c r="C185" s="16">
        <v>0</v>
      </c>
      <c r="D185" s="16">
        <v>0</v>
      </c>
      <c r="E185" s="16">
        <v>0</v>
      </c>
      <c r="F185" s="16">
        <v>0</v>
      </c>
      <c r="G185" s="16">
        <f t="shared" si="10"/>
        <v>0</v>
      </c>
      <c r="H185" s="16">
        <v>3911.73</v>
      </c>
      <c r="I185" s="16">
        <v>0</v>
      </c>
      <c r="J185" s="16">
        <f t="shared" si="12"/>
        <v>3911.73</v>
      </c>
    </row>
    <row r="186" spans="1:10" ht="25.5" outlineLevel="1">
      <c r="A186" s="9" t="s">
        <v>345</v>
      </c>
      <c r="B186" s="12" t="s">
        <v>346</v>
      </c>
      <c r="C186" s="13">
        <v>8256656</v>
      </c>
      <c r="D186" s="13">
        <v>2836656</v>
      </c>
      <c r="E186" s="13">
        <v>300000</v>
      </c>
      <c r="F186" s="13">
        <v>120000</v>
      </c>
      <c r="G186" s="13">
        <f t="shared" si="10"/>
        <v>3256656</v>
      </c>
      <c r="H186" s="13">
        <v>3256656</v>
      </c>
      <c r="I186" s="13">
        <f t="shared" si="11"/>
        <v>100</v>
      </c>
      <c r="J186" s="13">
        <f t="shared" si="12"/>
        <v>0</v>
      </c>
    </row>
    <row r="187" spans="1:10" ht="38.25" outlineLevel="2">
      <c r="A187" s="9" t="s">
        <v>347</v>
      </c>
      <c r="B187" s="12" t="s">
        <v>348</v>
      </c>
      <c r="C187" s="13">
        <v>8256656</v>
      </c>
      <c r="D187" s="13">
        <v>2836656</v>
      </c>
      <c r="E187" s="13">
        <v>300000</v>
      </c>
      <c r="F187" s="13">
        <v>120000</v>
      </c>
      <c r="G187" s="13">
        <f t="shared" si="10"/>
        <v>3256656</v>
      </c>
      <c r="H187" s="13">
        <v>3256656</v>
      </c>
      <c r="I187" s="13">
        <f t="shared" si="11"/>
        <v>100</v>
      </c>
      <c r="J187" s="13">
        <f t="shared" si="12"/>
        <v>0</v>
      </c>
    </row>
    <row r="188" spans="1:10" ht="51" outlineLevel="6">
      <c r="A188" s="14" t="s">
        <v>349</v>
      </c>
      <c r="B188" s="17" t="s">
        <v>350</v>
      </c>
      <c r="C188" s="16">
        <v>8256656</v>
      </c>
      <c r="D188" s="16">
        <v>2836656</v>
      </c>
      <c r="E188" s="16">
        <v>300000</v>
      </c>
      <c r="F188" s="16">
        <v>120000</v>
      </c>
      <c r="G188" s="16">
        <f t="shared" si="10"/>
        <v>3256656</v>
      </c>
      <c r="H188" s="16">
        <v>3256656</v>
      </c>
      <c r="I188" s="16">
        <f t="shared" si="11"/>
        <v>100</v>
      </c>
      <c r="J188" s="16">
        <f t="shared" si="12"/>
        <v>0</v>
      </c>
    </row>
    <row r="189" spans="1:10" ht="76.5" outlineLevel="1">
      <c r="A189" s="9" t="s">
        <v>351</v>
      </c>
      <c r="B189" s="12" t="s">
        <v>352</v>
      </c>
      <c r="C189" s="13">
        <v>1199542.3999999999</v>
      </c>
      <c r="D189" s="13">
        <v>0</v>
      </c>
      <c r="E189" s="13">
        <v>1199542.3999999999</v>
      </c>
      <c r="F189" s="13">
        <v>0</v>
      </c>
      <c r="G189" s="13">
        <f t="shared" si="10"/>
        <v>1199542.3999999999</v>
      </c>
      <c r="H189" s="13">
        <v>4941765.05</v>
      </c>
      <c r="I189" s="13">
        <f t="shared" si="11"/>
        <v>411.9708523850428</v>
      </c>
      <c r="J189" s="13">
        <f t="shared" si="12"/>
        <v>3742222.65</v>
      </c>
    </row>
    <row r="190" spans="1:10" s="8" customFormat="1" ht="102" outlineLevel="2">
      <c r="A190" s="14" t="s">
        <v>353</v>
      </c>
      <c r="B190" s="15" t="s">
        <v>354</v>
      </c>
      <c r="C190" s="16">
        <v>1199542.3999999999</v>
      </c>
      <c r="D190" s="16">
        <v>0</v>
      </c>
      <c r="E190" s="16">
        <v>1199542.3999999999</v>
      </c>
      <c r="F190" s="16">
        <v>0</v>
      </c>
      <c r="G190" s="16">
        <f t="shared" si="10"/>
        <v>1199542.3999999999</v>
      </c>
      <c r="H190" s="16">
        <v>4941765.05</v>
      </c>
      <c r="I190" s="16">
        <f t="shared" si="11"/>
        <v>411.9708523850428</v>
      </c>
      <c r="J190" s="16">
        <f t="shared" si="12"/>
        <v>3742222.65</v>
      </c>
    </row>
    <row r="191" spans="1:10" s="8" customFormat="1" ht="102" outlineLevel="3">
      <c r="A191" s="14" t="s">
        <v>355</v>
      </c>
      <c r="B191" s="15" t="s">
        <v>356</v>
      </c>
      <c r="C191" s="16">
        <v>1199542.3999999999</v>
      </c>
      <c r="D191" s="16">
        <v>0</v>
      </c>
      <c r="E191" s="16">
        <v>1199542.3999999999</v>
      </c>
      <c r="F191" s="16">
        <v>0</v>
      </c>
      <c r="G191" s="16">
        <f t="shared" si="10"/>
        <v>1199542.3999999999</v>
      </c>
      <c r="H191" s="16">
        <v>4941765.05</v>
      </c>
      <c r="I191" s="16">
        <f t="shared" si="11"/>
        <v>411.9708523850428</v>
      </c>
      <c r="J191" s="16">
        <f t="shared" si="12"/>
        <v>3742222.65</v>
      </c>
    </row>
    <row r="192" spans="1:10" ht="38.25" outlineLevel="6">
      <c r="A192" s="14" t="s">
        <v>357</v>
      </c>
      <c r="B192" s="17" t="s">
        <v>358</v>
      </c>
      <c r="C192" s="16">
        <v>336459.09</v>
      </c>
      <c r="D192" s="16">
        <v>0</v>
      </c>
      <c r="E192" s="16">
        <v>336459.09</v>
      </c>
      <c r="F192" s="16">
        <v>0</v>
      </c>
      <c r="G192" s="16">
        <f t="shared" si="10"/>
        <v>336459.09</v>
      </c>
      <c r="H192" s="16">
        <v>4078681.74</v>
      </c>
      <c r="I192" s="16">
        <f t="shared" si="11"/>
        <v>1212.2370478978589</v>
      </c>
      <c r="J192" s="16">
        <f t="shared" si="12"/>
        <v>3742222.6500000004</v>
      </c>
    </row>
    <row r="193" spans="1:10" ht="38.25" outlineLevel="6">
      <c r="A193" s="14" t="s">
        <v>359</v>
      </c>
      <c r="B193" s="17" t="s">
        <v>360</v>
      </c>
      <c r="C193" s="16">
        <v>863083.31</v>
      </c>
      <c r="D193" s="16">
        <v>0</v>
      </c>
      <c r="E193" s="16">
        <v>863083.31</v>
      </c>
      <c r="F193" s="16">
        <v>0</v>
      </c>
      <c r="G193" s="16">
        <f t="shared" si="10"/>
        <v>863083.31</v>
      </c>
      <c r="H193" s="16">
        <v>863083.31</v>
      </c>
      <c r="I193" s="16">
        <f t="shared" si="11"/>
        <v>100</v>
      </c>
      <c r="J193" s="16">
        <f t="shared" si="12"/>
        <v>0</v>
      </c>
    </row>
    <row r="194" spans="1:10" ht="51" outlineLevel="1">
      <c r="A194" s="9" t="s">
        <v>361</v>
      </c>
      <c r="B194" s="12" t="s">
        <v>362</v>
      </c>
      <c r="C194" s="13">
        <v>0</v>
      </c>
      <c r="D194" s="13">
        <v>0</v>
      </c>
      <c r="E194" s="13">
        <v>0</v>
      </c>
      <c r="F194" s="13">
        <v>0</v>
      </c>
      <c r="G194" s="13">
        <f t="shared" si="10"/>
        <v>0</v>
      </c>
      <c r="H194" s="13">
        <v>-4748025.7</v>
      </c>
      <c r="I194" s="13">
        <v>0</v>
      </c>
      <c r="J194" s="13">
        <f t="shared" si="12"/>
        <v>-4748025.7</v>
      </c>
    </row>
    <row r="195" spans="1:10" s="8" customFormat="1" ht="51" outlineLevel="2">
      <c r="A195" s="14" t="s">
        <v>363</v>
      </c>
      <c r="B195" s="17" t="s">
        <v>364</v>
      </c>
      <c r="C195" s="16">
        <v>0</v>
      </c>
      <c r="D195" s="16">
        <v>0</v>
      </c>
      <c r="E195" s="16">
        <v>0</v>
      </c>
      <c r="F195" s="16">
        <v>0</v>
      </c>
      <c r="G195" s="16">
        <f t="shared" si="10"/>
        <v>0</v>
      </c>
      <c r="H195" s="16">
        <v>-4748025.7</v>
      </c>
      <c r="I195" s="16">
        <v>0</v>
      </c>
      <c r="J195" s="16">
        <f t="shared" si="12"/>
        <v>-4748025.7</v>
      </c>
    </row>
    <row r="196" spans="1:10" ht="76.5" outlineLevel="6">
      <c r="A196" s="14" t="s">
        <v>365</v>
      </c>
      <c r="B196" s="17" t="s">
        <v>366</v>
      </c>
      <c r="C196" s="16">
        <v>0</v>
      </c>
      <c r="D196" s="16">
        <v>0</v>
      </c>
      <c r="E196" s="16">
        <v>0</v>
      </c>
      <c r="F196" s="16">
        <v>0</v>
      </c>
      <c r="G196" s="16">
        <f t="shared" si="10"/>
        <v>0</v>
      </c>
      <c r="H196" s="16">
        <v>-1969152.12</v>
      </c>
      <c r="I196" s="16">
        <v>0</v>
      </c>
      <c r="J196" s="16">
        <f t="shared" si="12"/>
        <v>-1969152.12</v>
      </c>
    </row>
    <row r="197" spans="1:10" ht="89.25" outlineLevel="6">
      <c r="A197" s="14" t="s">
        <v>367</v>
      </c>
      <c r="B197" s="17" t="s">
        <v>368</v>
      </c>
      <c r="C197" s="16">
        <v>0</v>
      </c>
      <c r="D197" s="16">
        <v>0</v>
      </c>
      <c r="E197" s="16">
        <v>0</v>
      </c>
      <c r="F197" s="16">
        <v>0</v>
      </c>
      <c r="G197" s="16">
        <f t="shared" si="10"/>
        <v>0</v>
      </c>
      <c r="H197" s="16">
        <v>-618939.19999999995</v>
      </c>
      <c r="I197" s="16">
        <v>0</v>
      </c>
      <c r="J197" s="16">
        <f t="shared" si="12"/>
        <v>-618939.19999999995</v>
      </c>
    </row>
    <row r="198" spans="1:10" ht="89.25" outlineLevel="6">
      <c r="A198" s="14" t="s">
        <v>369</v>
      </c>
      <c r="B198" s="17" t="s">
        <v>370</v>
      </c>
      <c r="C198" s="16">
        <v>0</v>
      </c>
      <c r="D198" s="16">
        <v>0</v>
      </c>
      <c r="E198" s="16">
        <v>0</v>
      </c>
      <c r="F198" s="16">
        <v>0</v>
      </c>
      <c r="G198" s="16">
        <f t="shared" si="10"/>
        <v>0</v>
      </c>
      <c r="H198" s="16">
        <v>-597927.14</v>
      </c>
      <c r="I198" s="16">
        <v>0</v>
      </c>
      <c r="J198" s="16">
        <f t="shared" si="12"/>
        <v>-597927.14</v>
      </c>
    </row>
    <row r="199" spans="1:10" ht="51" outlineLevel="6">
      <c r="A199" s="14" t="s">
        <v>371</v>
      </c>
      <c r="B199" s="17" t="s">
        <v>372</v>
      </c>
      <c r="C199" s="16">
        <v>0</v>
      </c>
      <c r="D199" s="16">
        <v>0</v>
      </c>
      <c r="E199" s="16">
        <v>0</v>
      </c>
      <c r="F199" s="16">
        <v>0</v>
      </c>
      <c r="G199" s="16">
        <f t="shared" si="10"/>
        <v>0</v>
      </c>
      <c r="H199" s="16">
        <v>-1562007.24</v>
      </c>
      <c r="I199" s="16">
        <v>0</v>
      </c>
      <c r="J199" s="16">
        <f t="shared" si="12"/>
        <v>-1562007.24</v>
      </c>
    </row>
    <row r="200" spans="1:10">
      <c r="A200" s="19" t="s">
        <v>373</v>
      </c>
      <c r="B200" s="20"/>
      <c r="C200" s="21">
        <v>1384856658.5999999</v>
      </c>
      <c r="D200" s="21">
        <v>190925802.03999999</v>
      </c>
      <c r="E200" s="21">
        <v>404529012.51999998</v>
      </c>
      <c r="F200" s="21">
        <v>511447272.50999999</v>
      </c>
      <c r="G200" s="13">
        <f t="shared" si="10"/>
        <v>1106902087.0699999</v>
      </c>
      <c r="H200" s="21">
        <v>1025099309.4299999</v>
      </c>
      <c r="I200" s="13">
        <f t="shared" si="11"/>
        <v>92.609754864900992</v>
      </c>
      <c r="J200" s="13">
        <f t="shared" si="12"/>
        <v>-81802777.639999986</v>
      </c>
    </row>
  </sheetData>
  <mergeCells count="5">
    <mergeCell ref="A4:H4"/>
    <mergeCell ref="A5:H5"/>
    <mergeCell ref="A6:J6"/>
    <mergeCell ref="I1:J1"/>
    <mergeCell ref="I2:J2"/>
  </mergeCells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Онуфриенко</dc:creator>
  <dc:description>POI HSSF rep:2.55.0.353</dc:description>
  <cp:lastModifiedBy>User-01</cp:lastModifiedBy>
  <cp:lastPrinted>2023-11-15T08:06:58Z</cp:lastPrinted>
  <dcterms:created xsi:type="dcterms:W3CDTF">2023-10-31T11:06:11Z</dcterms:created>
  <dcterms:modified xsi:type="dcterms:W3CDTF">2023-11-15T08:07:08Z</dcterms:modified>
</cp:coreProperties>
</file>