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firstSheet="1" activeTab="2"/>
  </bookViews>
  <sheets>
    <sheet name="2021-2022" sheetId="2" state="hidden" r:id="rId1"/>
    <sheet name="2023" sheetId="3" r:id="rId2"/>
    <sheet name="2024-2025" sheetId="4" r:id="rId3"/>
  </sheets>
  <calcPr calcId="145621"/>
</workbook>
</file>

<file path=xl/calcChain.xml><?xml version="1.0" encoding="utf-8"?>
<calcChain xmlns="http://schemas.openxmlformats.org/spreadsheetml/2006/main">
  <c r="C21" i="3" l="1"/>
  <c r="E21" i="3"/>
  <c r="D21" i="3"/>
  <c r="E19" i="3"/>
  <c r="C19" i="3" s="1"/>
  <c r="D19" i="3"/>
  <c r="C20" i="3"/>
  <c r="D17" i="3" l="1"/>
  <c r="E17" i="3"/>
  <c r="D11" i="3" l="1"/>
  <c r="C11" i="3" s="1"/>
  <c r="C16" i="3"/>
  <c r="G11" i="4" l="1"/>
  <c r="F11" i="4" s="1"/>
  <c r="D16" i="4" l="1"/>
  <c r="E16" i="4"/>
  <c r="E18" i="4" s="1"/>
  <c r="G16" i="4"/>
  <c r="G18" i="4" s="1"/>
  <c r="H16" i="4"/>
  <c r="H18" i="4" s="1"/>
  <c r="F17" i="4" l="1"/>
  <c r="F16" i="4" s="1"/>
  <c r="C17" i="4"/>
  <c r="C16" i="4" s="1"/>
  <c r="C15" i="4"/>
  <c r="C14" i="4"/>
  <c r="C13" i="4"/>
  <c r="C12" i="4"/>
  <c r="F18" i="4"/>
  <c r="D11" i="4"/>
  <c r="D18" i="4" s="1"/>
  <c r="C18" i="4" s="1"/>
  <c r="C11" i="4" l="1"/>
  <c r="C12" i="3" l="1"/>
  <c r="C13" i="3"/>
  <c r="C14" i="3"/>
  <c r="C18" i="3" l="1"/>
  <c r="C17" i="3" s="1"/>
  <c r="C15" i="3"/>
  <c r="D19" i="2" l="1"/>
  <c r="E19" i="2"/>
  <c r="E25" i="2" s="1"/>
  <c r="C24" i="2"/>
  <c r="F23" i="2"/>
  <c r="F19" i="2" s="1"/>
  <c r="C22" i="2"/>
  <c r="C21" i="2"/>
  <c r="C20" i="2"/>
  <c r="H19" i="2"/>
  <c r="H25" i="2" s="1"/>
  <c r="G19" i="2"/>
  <c r="F18" i="2"/>
  <c r="C18" i="2"/>
  <c r="F17" i="2"/>
  <c r="C17" i="2"/>
  <c r="F16" i="2"/>
  <c r="C16" i="2"/>
  <c r="F15" i="2"/>
  <c r="C15" i="2"/>
  <c r="G14" i="2"/>
  <c r="F14" i="2" s="1"/>
  <c r="D14" i="2"/>
  <c r="C14" i="2" s="1"/>
  <c r="F25" i="2" l="1"/>
  <c r="C19" i="2"/>
  <c r="C25" i="2" s="1"/>
  <c r="G25" i="2"/>
  <c r="D25" i="2"/>
</calcChain>
</file>

<file path=xl/sharedStrings.xml><?xml version="1.0" encoding="utf-8"?>
<sst xmlns="http://schemas.openxmlformats.org/spreadsheetml/2006/main" count="122" uniqueCount="54">
  <si>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</si>
  <si>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</si>
  <si>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</si>
  <si>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</si>
  <si>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</si>
  <si>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</si>
  <si>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</si>
  <si>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</si>
  <si>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</si>
  <si>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</si>
  <si>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</si>
  <si>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</si>
  <si>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</si>
  <si>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</si>
  <si>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</si>
  <si>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</si>
  <si>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</si>
  <si>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</si>
  <si>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</si>
  <si>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</si>
  <si>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</si>
  <si>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</si>
  <si>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</si>
  <si>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</si>
  <si>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</si>
  <si>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</si>
  <si>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</si>
  <si>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</si>
  <si>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</si>
  <si>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</si>
  <si>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</si>
  <si>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</si>
  <si>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</si>
  <si>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</si>
  <si>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</si>
  <si>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</si>
  <si>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</si>
  <si>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</si>
  <si>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2023 год</t>
  </si>
  <si>
    <t>2024 год</t>
  </si>
  <si>
    <t xml:space="preserve">от  № </t>
  </si>
  <si>
    <t xml:space="preserve">от   № </t>
  </si>
  <si>
    <t>Распределение средств муниципального дорожного фонда Александровского муниципального округа на 2023 год</t>
  </si>
  <si>
    <t>Распределение средств муниципального дорожного фонда Александровского муниципального округа на 2024-2025 год</t>
  </si>
  <si>
    <t>2025 год</t>
  </si>
  <si>
    <t>1.5.</t>
  </si>
  <si>
    <t xml:space="preserve">Разработка проекта организаций дорожного движения Александровского муниципального округа </t>
  </si>
  <si>
    <t>3.</t>
  </si>
  <si>
    <t>3.1.</t>
  </si>
  <si>
    <t xml:space="preserve">Разработка проектной документации на строительство автодорог </t>
  </si>
  <si>
    <t xml:space="preserve">Выполнение работ по капитальному ремонту автомобильных дорог </t>
  </si>
  <si>
    <t>Приложение 15</t>
  </si>
  <si>
    <t>рублей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</si>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</sst>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3" fillId="0" borderId="0" xfId="0" applyNumberFormat="1" applyFont="1"/>
    <xf numFmtId="4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B24" sqref="B24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17" t="s">
        <v>35</v>
      </c>
    </row>
    <row r="2" spans="1:8" ht="15.75" x14ac:dyDescent="0.25">
      <c r="H2" s="18" t="s">
        <v>23</v>
      </c>
    </row>
    <row r="3" spans="1:8" x14ac:dyDescent="0.25">
      <c r="H3" s="19" t="s">
        <v>37</v>
      </c>
    </row>
    <row r="4" spans="1:8" ht="15.75" x14ac:dyDescent="0.25">
      <c r="H4" s="17" t="s">
        <v>34</v>
      </c>
    </row>
    <row r="5" spans="1:8" ht="15.75" x14ac:dyDescent="0.25">
      <c r="H5" s="18" t="s">
        <v>23</v>
      </c>
    </row>
    <row r="6" spans="1:8" x14ac:dyDescent="0.25">
      <c r="H6" s="19" t="s">
        <v>33</v>
      </c>
    </row>
    <row r="8" spans="1:8" ht="48" customHeight="1" x14ac:dyDescent="0.3">
      <c r="A8" s="45" t="s">
        <v>24</v>
      </c>
      <c r="B8" s="45"/>
      <c r="C8" s="45"/>
      <c r="D8" s="45"/>
      <c r="E8" s="45"/>
      <c r="F8" s="45"/>
      <c r="G8" s="45"/>
      <c r="H8" s="45"/>
    </row>
    <row r="10" spans="1:8" ht="15.75" x14ac:dyDescent="0.25">
      <c r="A10" s="46" t="s">
        <v>0</v>
      </c>
      <c r="B10" s="47" t="s">
        <v>4</v>
      </c>
      <c r="C10" s="48" t="s">
        <v>25</v>
      </c>
      <c r="D10" s="48"/>
      <c r="E10" s="48"/>
      <c r="F10" s="48" t="s">
        <v>26</v>
      </c>
      <c r="G10" s="48"/>
      <c r="H10" s="48"/>
    </row>
    <row r="11" spans="1:8" ht="15.75" customHeight="1" x14ac:dyDescent="0.25">
      <c r="A11" s="46"/>
      <c r="B11" s="47"/>
      <c r="C11" s="49" t="s">
        <v>5</v>
      </c>
      <c r="D11" s="46" t="s">
        <v>1</v>
      </c>
      <c r="E11" s="46"/>
      <c r="F11" s="49" t="s">
        <v>5</v>
      </c>
      <c r="G11" s="46" t="s">
        <v>1</v>
      </c>
      <c r="H11" s="46"/>
    </row>
    <row r="12" spans="1:8" ht="63" x14ac:dyDescent="0.25">
      <c r="A12" s="46"/>
      <c r="B12" s="47"/>
      <c r="C12" s="49"/>
      <c r="D12" s="1" t="s">
        <v>16</v>
      </c>
      <c r="E12" s="1" t="s">
        <v>2</v>
      </c>
      <c r="F12" s="49"/>
      <c r="G12" s="1" t="s">
        <v>16</v>
      </c>
      <c r="H12" s="1" t="s">
        <v>2</v>
      </c>
    </row>
    <row r="13" spans="1:8" ht="15" customHeight="1" x14ac:dyDescent="0.2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 x14ac:dyDescent="0.25">
      <c r="A14" s="9" t="s">
        <v>6</v>
      </c>
      <c r="B14" s="22" t="s">
        <v>18</v>
      </c>
      <c r="C14" s="11">
        <f t="shared" ref="C14:C22" si="0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 x14ac:dyDescent="0.25">
      <c r="A15" s="5" t="s">
        <v>7</v>
      </c>
      <c r="B15" s="10" t="s">
        <v>19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 x14ac:dyDescent="0.25">
      <c r="A16" s="5" t="s">
        <v>8</v>
      </c>
      <c r="B16" s="10" t="s">
        <v>20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 x14ac:dyDescent="0.25">
      <c r="A17" s="5" t="s">
        <v>9</v>
      </c>
      <c r="B17" s="10" t="s">
        <v>21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 x14ac:dyDescent="0.25">
      <c r="A18" s="4" t="s">
        <v>10</v>
      </c>
      <c r="B18" s="10" t="s">
        <v>22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 x14ac:dyDescent="0.25">
      <c r="A19" s="5" t="s">
        <v>11</v>
      </c>
      <c r="B19" s="8" t="s">
        <v>17</v>
      </c>
      <c r="C19" s="12">
        <f t="shared" si="0"/>
        <v>62592.039999999994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 x14ac:dyDescent="0.25">
      <c r="A20" s="5" t="s">
        <v>12</v>
      </c>
      <c r="B20" s="13" t="s">
        <v>27</v>
      </c>
      <c r="C20" s="6">
        <f t="shared" si="0"/>
        <v>22009</v>
      </c>
      <c r="D20" s="6">
        <v>2200.9</v>
      </c>
      <c r="E20" s="6">
        <v>19808.099999999999</v>
      </c>
      <c r="F20" s="6" t="s">
        <v>28</v>
      </c>
      <c r="G20" s="6" t="s">
        <v>28</v>
      </c>
      <c r="H20" s="6" t="s">
        <v>28</v>
      </c>
    </row>
    <row r="21" spans="1:8" ht="126" x14ac:dyDescent="0.25">
      <c r="A21" s="5" t="s">
        <v>13</v>
      </c>
      <c r="B21" s="14" t="s">
        <v>29</v>
      </c>
      <c r="C21" s="6">
        <f t="shared" si="0"/>
        <v>18413.330000000002</v>
      </c>
      <c r="D21" s="6">
        <v>1841.33</v>
      </c>
      <c r="E21" s="6">
        <v>16572</v>
      </c>
      <c r="F21" s="6" t="s">
        <v>28</v>
      </c>
      <c r="G21" s="6" t="s">
        <v>28</v>
      </c>
      <c r="H21" s="6" t="s">
        <v>28</v>
      </c>
    </row>
    <row r="22" spans="1:8" ht="126" x14ac:dyDescent="0.25">
      <c r="A22" s="5" t="s">
        <v>14</v>
      </c>
      <c r="B22" s="13" t="s">
        <v>30</v>
      </c>
      <c r="C22" s="6">
        <f t="shared" si="0"/>
        <v>8542.2199999999993</v>
      </c>
      <c r="D22" s="6">
        <v>854.22</v>
      </c>
      <c r="E22" s="6">
        <v>7688</v>
      </c>
      <c r="F22" s="6" t="s">
        <v>28</v>
      </c>
      <c r="G22" s="6" t="s">
        <v>28</v>
      </c>
      <c r="H22" s="6" t="s">
        <v>28</v>
      </c>
    </row>
    <row r="23" spans="1:8" ht="47.25" x14ac:dyDescent="0.25">
      <c r="A23" s="5" t="s">
        <v>31</v>
      </c>
      <c r="B23" s="13" t="s">
        <v>32</v>
      </c>
      <c r="C23" s="6" t="s">
        <v>28</v>
      </c>
      <c r="D23" s="6" t="s">
        <v>28</v>
      </c>
      <c r="E23" s="6" t="s">
        <v>28</v>
      </c>
      <c r="F23" s="6">
        <f>G23+H23</f>
        <v>48965.67</v>
      </c>
      <c r="G23" s="6">
        <v>4896.57</v>
      </c>
      <c r="H23" s="6">
        <v>44069.1</v>
      </c>
    </row>
    <row r="24" spans="1:8" ht="63" x14ac:dyDescent="0.25">
      <c r="A24" s="5" t="s">
        <v>15</v>
      </c>
      <c r="B24" s="23" t="s">
        <v>36</v>
      </c>
      <c r="C24" s="20">
        <f>D24+E24</f>
        <v>13627.49</v>
      </c>
      <c r="D24" s="20">
        <v>1362.75</v>
      </c>
      <c r="E24" s="20">
        <v>12264.74</v>
      </c>
      <c r="F24" s="6" t="s">
        <v>28</v>
      </c>
      <c r="G24" s="6" t="s">
        <v>28</v>
      </c>
      <c r="H24" s="6" t="s">
        <v>28</v>
      </c>
    </row>
    <row r="25" spans="1:8" ht="15.75" x14ac:dyDescent="0.25">
      <c r="A25" s="7"/>
      <c r="B25" s="8" t="s">
        <v>3</v>
      </c>
      <c r="C25" s="21">
        <f t="shared" ref="C25:H25" si="1">C14+C19</f>
        <v>88415.09</v>
      </c>
      <c r="D25" s="21">
        <f t="shared" si="1"/>
        <v>32082.25</v>
      </c>
      <c r="E25" s="21">
        <f t="shared" si="1"/>
        <v>56332.84</v>
      </c>
      <c r="F25" s="21">
        <f t="shared" si="1"/>
        <v>75530.8</v>
      </c>
      <c r="G25" s="21">
        <f t="shared" si="1"/>
        <v>31461.7</v>
      </c>
      <c r="H25" s="21">
        <f t="shared" si="1"/>
        <v>44069.1</v>
      </c>
    </row>
  </sheetData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C8" sqref="C8:C9"/>
    </sheetView>
  </sheetViews>
  <sheetFormatPr defaultRowHeight="15" x14ac:dyDescent="0.25"/>
  <cols>
    <col min="1" max="1" width="6.42578125" style="30" customWidth="1"/>
    <col min="2" max="2" width="47.7109375" style="30" customWidth="1"/>
    <col min="3" max="3" width="16.85546875" style="30" customWidth="1"/>
    <col min="4" max="4" width="17" style="30" customWidth="1"/>
    <col min="5" max="5" width="17.28515625" style="30" customWidth="1"/>
    <col min="6" max="6" width="12" style="30" customWidth="1"/>
    <col min="7" max="7" width="10.42578125" style="30" bestFit="1" customWidth="1"/>
    <col min="8" max="16384" width="9.140625" style="30"/>
  </cols>
  <sheetData>
    <row r="1" spans="1:5" x14ac:dyDescent="0.25">
      <c r="D1" s="24"/>
      <c r="E1" s="24" t="s">
        <v>53</v>
      </c>
    </row>
    <row r="2" spans="1:5" x14ac:dyDescent="0.25">
      <c r="D2" s="24"/>
      <c r="E2" s="24" t="s">
        <v>23</v>
      </c>
    </row>
    <row r="3" spans="1:5" x14ac:dyDescent="0.25">
      <c r="D3" s="25"/>
      <c r="E3" s="25" t="s">
        <v>40</v>
      </c>
    </row>
    <row r="5" spans="1:5" ht="36" customHeight="1" x14ac:dyDescent="0.3">
      <c r="A5" s="45" t="s">
        <v>42</v>
      </c>
      <c r="B5" s="45"/>
      <c r="C5" s="45"/>
      <c r="D5" s="45"/>
      <c r="E5" s="45"/>
    </row>
    <row r="6" spans="1:5" x14ac:dyDescent="0.25">
      <c r="E6" s="31" t="s">
        <v>52</v>
      </c>
    </row>
    <row r="7" spans="1:5" ht="15.75" x14ac:dyDescent="0.25">
      <c r="A7" s="46" t="s">
        <v>0</v>
      </c>
      <c r="B7" s="47" t="s">
        <v>4</v>
      </c>
      <c r="C7" s="48" t="s">
        <v>38</v>
      </c>
      <c r="D7" s="48"/>
      <c r="E7" s="48"/>
    </row>
    <row r="8" spans="1:5" ht="15.75" customHeight="1" x14ac:dyDescent="0.25">
      <c r="A8" s="46"/>
      <c r="B8" s="47"/>
      <c r="C8" s="49" t="s">
        <v>5</v>
      </c>
      <c r="D8" s="46" t="s">
        <v>1</v>
      </c>
      <c r="E8" s="46"/>
    </row>
    <row r="9" spans="1:5" ht="47.25" x14ac:dyDescent="0.25">
      <c r="A9" s="46"/>
      <c r="B9" s="47"/>
      <c r="C9" s="49"/>
      <c r="D9" s="27" t="s">
        <v>16</v>
      </c>
      <c r="E9" s="27" t="s">
        <v>2</v>
      </c>
    </row>
    <row r="10" spans="1:5" ht="15" customHeight="1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</row>
    <row r="11" spans="1:5" ht="63" x14ac:dyDescent="0.25">
      <c r="A11" s="9" t="s">
        <v>6</v>
      </c>
      <c r="B11" s="32" t="s">
        <v>18</v>
      </c>
      <c r="C11" s="11">
        <f>D11+E11</f>
        <v>39968714.289999999</v>
      </c>
      <c r="D11" s="11">
        <f>D12+D13+D14+D15+D16</f>
        <v>39968714.289999999</v>
      </c>
      <c r="E11" s="11">
        <v>0</v>
      </c>
    </row>
    <row r="12" spans="1:5" ht="47.25" x14ac:dyDescent="0.25">
      <c r="A12" s="5" t="s">
        <v>7</v>
      </c>
      <c r="B12" s="33" t="s">
        <v>19</v>
      </c>
      <c r="C12" s="6">
        <f>D12</f>
        <v>18596197.399999999</v>
      </c>
      <c r="D12" s="38">
        <v>18596197.399999999</v>
      </c>
      <c r="E12" s="6">
        <v>0</v>
      </c>
    </row>
    <row r="13" spans="1:5" ht="63" x14ac:dyDescent="0.25">
      <c r="A13" s="5" t="s">
        <v>8</v>
      </c>
      <c r="B13" s="33" t="s">
        <v>20</v>
      </c>
      <c r="C13" s="6">
        <f t="shared" ref="C13:C16" si="0">D13</f>
        <v>7983603.9800000004</v>
      </c>
      <c r="D13" s="39">
        <v>7983603.9800000004</v>
      </c>
      <c r="E13" s="6">
        <v>0</v>
      </c>
    </row>
    <row r="14" spans="1:5" ht="63" x14ac:dyDescent="0.25">
      <c r="A14" s="5" t="s">
        <v>9</v>
      </c>
      <c r="B14" s="33" t="s">
        <v>21</v>
      </c>
      <c r="C14" s="6">
        <f t="shared" si="0"/>
        <v>5905014.6299999999</v>
      </c>
      <c r="D14" s="38">
        <v>5905014.6299999999</v>
      </c>
      <c r="E14" s="6">
        <v>0</v>
      </c>
    </row>
    <row r="15" spans="1:5" ht="47.25" x14ac:dyDescent="0.25">
      <c r="A15" s="4" t="s">
        <v>10</v>
      </c>
      <c r="B15" s="33" t="s">
        <v>22</v>
      </c>
      <c r="C15" s="6">
        <f t="shared" si="0"/>
        <v>6655898.2800000003</v>
      </c>
      <c r="D15" s="38">
        <v>6655898.2800000003</v>
      </c>
      <c r="E15" s="40">
        <v>0</v>
      </c>
    </row>
    <row r="16" spans="1:5" ht="47.25" x14ac:dyDescent="0.25">
      <c r="A16" s="4" t="s">
        <v>45</v>
      </c>
      <c r="B16" s="33" t="s">
        <v>46</v>
      </c>
      <c r="C16" s="6">
        <f t="shared" si="0"/>
        <v>828000</v>
      </c>
      <c r="D16" s="38">
        <v>828000</v>
      </c>
      <c r="E16" s="40">
        <v>0</v>
      </c>
    </row>
    <row r="17" spans="1:7" ht="47.25" x14ac:dyDescent="0.25">
      <c r="A17" s="5" t="s">
        <v>11</v>
      </c>
      <c r="B17" s="34" t="s">
        <v>17</v>
      </c>
      <c r="C17" s="12">
        <f>C18</f>
        <v>17705444.449999999</v>
      </c>
      <c r="D17" s="12">
        <f t="shared" ref="D17:E17" si="1">D18</f>
        <v>1770544.45</v>
      </c>
      <c r="E17" s="12">
        <f t="shared" si="1"/>
        <v>15934900</v>
      </c>
    </row>
    <row r="18" spans="1:7" ht="48.75" customHeight="1" x14ac:dyDescent="0.25">
      <c r="A18" s="5" t="s">
        <v>12</v>
      </c>
      <c r="B18" s="35" t="s">
        <v>32</v>
      </c>
      <c r="C18" s="41">
        <f>D18+E18</f>
        <v>17705444.449999999</v>
      </c>
      <c r="D18" s="38">
        <v>1770544.45</v>
      </c>
      <c r="E18" s="38">
        <v>15934900</v>
      </c>
      <c r="F18" s="36"/>
      <c r="G18" s="36"/>
    </row>
    <row r="19" spans="1:7" ht="48" customHeight="1" x14ac:dyDescent="0.25">
      <c r="A19" s="5" t="s">
        <v>47</v>
      </c>
      <c r="B19" s="43" t="s">
        <v>50</v>
      </c>
      <c r="C19" s="44">
        <f t="shared" ref="C19:C20" si="2">D19+E19</f>
        <v>500000</v>
      </c>
      <c r="D19" s="42">
        <f>D20</f>
        <v>500000</v>
      </c>
      <c r="E19" s="42">
        <f>E20</f>
        <v>0</v>
      </c>
      <c r="F19" s="36"/>
      <c r="G19" s="36"/>
    </row>
    <row r="20" spans="1:7" ht="43.5" customHeight="1" x14ac:dyDescent="0.25">
      <c r="A20" s="5" t="s">
        <v>48</v>
      </c>
      <c r="B20" s="35" t="s">
        <v>49</v>
      </c>
      <c r="C20" s="41">
        <f t="shared" si="2"/>
        <v>500000</v>
      </c>
      <c r="D20" s="38">
        <v>500000</v>
      </c>
      <c r="E20" s="38">
        <v>0</v>
      </c>
      <c r="F20" s="36"/>
      <c r="G20" s="36"/>
    </row>
    <row r="21" spans="1:7" ht="15.75" x14ac:dyDescent="0.25">
      <c r="A21" s="7"/>
      <c r="B21" s="8" t="s">
        <v>3</v>
      </c>
      <c r="C21" s="21">
        <f>C11+C17+C19</f>
        <v>58174158.739999995</v>
      </c>
      <c r="D21" s="21">
        <f>D11+D17+D19</f>
        <v>42239258.740000002</v>
      </c>
      <c r="E21" s="21">
        <f>E11+E17+E19</f>
        <v>15934900</v>
      </c>
    </row>
  </sheetData>
  <mergeCells count="6">
    <mergeCell ref="A5:E5"/>
    <mergeCell ref="A7:A9"/>
    <mergeCell ref="B7:B9"/>
    <mergeCell ref="C7:E7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H2" sqref="H2"/>
    </sheetView>
  </sheetViews>
  <sheetFormatPr defaultRowHeight="15" x14ac:dyDescent="0.25"/>
  <cols>
    <col min="1" max="1" width="6.42578125" style="30" customWidth="1"/>
    <col min="2" max="2" width="47.7109375" style="30" customWidth="1"/>
    <col min="3" max="3" width="15.42578125" style="30" customWidth="1"/>
    <col min="4" max="4" width="17.7109375" style="30" customWidth="1"/>
    <col min="5" max="5" width="16.7109375" style="30" customWidth="1"/>
    <col min="6" max="6" width="17.28515625" style="30" customWidth="1"/>
    <col min="7" max="7" width="18" style="30" customWidth="1"/>
    <col min="8" max="8" width="16.42578125" style="30" customWidth="1"/>
    <col min="9" max="16384" width="9.140625" style="30"/>
  </cols>
  <sheetData>
    <row r="1" spans="1:8" x14ac:dyDescent="0.25">
      <c r="E1" s="24"/>
      <c r="H1" s="24" t="s">
        <v>51</v>
      </c>
    </row>
    <row r="2" spans="1:8" x14ac:dyDescent="0.25">
      <c r="E2" s="24"/>
      <c r="H2" s="24" t="s">
        <v>23</v>
      </c>
    </row>
    <row r="3" spans="1:8" x14ac:dyDescent="0.25">
      <c r="E3" s="25"/>
      <c r="H3" s="25" t="s">
        <v>41</v>
      </c>
    </row>
    <row r="5" spans="1:8" ht="27.75" customHeight="1" x14ac:dyDescent="0.3">
      <c r="A5" s="45" t="s">
        <v>43</v>
      </c>
      <c r="B5" s="45"/>
      <c r="C5" s="45"/>
      <c r="D5" s="45"/>
      <c r="E5" s="45"/>
      <c r="F5" s="45"/>
      <c r="G5" s="45"/>
      <c r="H5" s="45"/>
    </row>
    <row r="6" spans="1:8" x14ac:dyDescent="0.25">
      <c r="H6" s="31" t="s">
        <v>52</v>
      </c>
    </row>
    <row r="7" spans="1:8" ht="15.75" x14ac:dyDescent="0.25">
      <c r="A7" s="46" t="s">
        <v>0</v>
      </c>
      <c r="B7" s="47" t="s">
        <v>4</v>
      </c>
      <c r="C7" s="48" t="s">
        <v>39</v>
      </c>
      <c r="D7" s="48"/>
      <c r="E7" s="48"/>
      <c r="F7" s="54" t="s">
        <v>44</v>
      </c>
      <c r="G7" s="55"/>
      <c r="H7" s="56"/>
    </row>
    <row r="8" spans="1:8" ht="15.75" customHeight="1" x14ac:dyDescent="0.25">
      <c r="A8" s="46"/>
      <c r="B8" s="47"/>
      <c r="C8" s="49" t="s">
        <v>5</v>
      </c>
      <c r="D8" s="46" t="s">
        <v>1</v>
      </c>
      <c r="E8" s="46"/>
      <c r="F8" s="50" t="s">
        <v>5</v>
      </c>
      <c r="G8" s="52" t="s">
        <v>1</v>
      </c>
      <c r="H8" s="53"/>
    </row>
    <row r="9" spans="1:8" ht="47.25" x14ac:dyDescent="0.25">
      <c r="A9" s="46"/>
      <c r="B9" s="47"/>
      <c r="C9" s="49"/>
      <c r="D9" s="27" t="s">
        <v>16</v>
      </c>
      <c r="E9" s="27" t="s">
        <v>2</v>
      </c>
      <c r="F9" s="51"/>
      <c r="G9" s="28" t="s">
        <v>16</v>
      </c>
      <c r="H9" s="28" t="s">
        <v>2</v>
      </c>
    </row>
    <row r="10" spans="1:8" ht="15" customHeight="1" x14ac:dyDescent="0.25">
      <c r="A10" s="2">
        <v>1</v>
      </c>
      <c r="B10" s="2">
        <v>2</v>
      </c>
      <c r="C10" s="3">
        <v>6</v>
      </c>
      <c r="D10" s="2">
        <v>7</v>
      </c>
      <c r="E10" s="2">
        <v>8</v>
      </c>
      <c r="F10" s="29">
        <v>9</v>
      </c>
      <c r="G10" s="29">
        <v>10</v>
      </c>
      <c r="H10" s="29">
        <v>11</v>
      </c>
    </row>
    <row r="11" spans="1:8" ht="63" x14ac:dyDescent="0.25">
      <c r="A11" s="9" t="s">
        <v>6</v>
      </c>
      <c r="B11" s="15" t="s">
        <v>18</v>
      </c>
      <c r="C11" s="11">
        <f>D11+E11</f>
        <v>41233896.530000001</v>
      </c>
      <c r="D11" s="11">
        <f>D12+D13+D14+D15</f>
        <v>41233896.530000001</v>
      </c>
      <c r="E11" s="11">
        <v>0</v>
      </c>
      <c r="F11" s="42">
        <f>G11+H11</f>
        <v>41248363.200000003</v>
      </c>
      <c r="G11" s="42">
        <f>G12+G13+G14+G15</f>
        <v>41248363.200000003</v>
      </c>
      <c r="H11" s="42">
        <v>0</v>
      </c>
    </row>
    <row r="12" spans="1:8" ht="47.25" x14ac:dyDescent="0.25">
      <c r="A12" s="5" t="s">
        <v>7</v>
      </c>
      <c r="B12" s="10" t="s">
        <v>19</v>
      </c>
      <c r="C12" s="6">
        <f>D12+E12</f>
        <v>18941961.199999999</v>
      </c>
      <c r="D12" s="38">
        <v>18941961.199999999</v>
      </c>
      <c r="E12" s="6">
        <v>0</v>
      </c>
      <c r="F12" s="38">
        <v>18945234.449999999</v>
      </c>
      <c r="G12" s="38">
        <v>18945234.449999999</v>
      </c>
      <c r="H12" s="38">
        <v>0</v>
      </c>
    </row>
    <row r="13" spans="1:8" ht="63" x14ac:dyDescent="0.25">
      <c r="A13" s="5" t="s">
        <v>8</v>
      </c>
      <c r="B13" s="10" t="s">
        <v>20</v>
      </c>
      <c r="C13" s="6">
        <f>D13+E13</f>
        <v>8742531.2699999996</v>
      </c>
      <c r="D13" s="39">
        <v>8742531.2699999996</v>
      </c>
      <c r="E13" s="6">
        <v>0</v>
      </c>
      <c r="F13" s="38">
        <v>8748970.9900000002</v>
      </c>
      <c r="G13" s="38">
        <v>8748970.9900000002</v>
      </c>
      <c r="H13" s="38">
        <v>0</v>
      </c>
    </row>
    <row r="14" spans="1:8" ht="63" x14ac:dyDescent="0.25">
      <c r="A14" s="5" t="s">
        <v>9</v>
      </c>
      <c r="B14" s="10" t="s">
        <v>21</v>
      </c>
      <c r="C14" s="6">
        <f>D14+E14</f>
        <v>6407666.4000000004</v>
      </c>
      <c r="D14" s="38">
        <v>6407666.4000000004</v>
      </c>
      <c r="E14" s="6">
        <v>0</v>
      </c>
      <c r="F14" s="38">
        <v>6409914.4800000004</v>
      </c>
      <c r="G14" s="38">
        <v>6409914.4800000004</v>
      </c>
      <c r="H14" s="38">
        <v>0</v>
      </c>
    </row>
    <row r="15" spans="1:8" ht="47.25" x14ac:dyDescent="0.25">
      <c r="A15" s="4" t="s">
        <v>10</v>
      </c>
      <c r="B15" s="10" t="s">
        <v>22</v>
      </c>
      <c r="C15" s="6">
        <f>D15+E15</f>
        <v>7141737.6600000001</v>
      </c>
      <c r="D15" s="39">
        <v>7141737.6600000001</v>
      </c>
      <c r="E15" s="6">
        <v>0</v>
      </c>
      <c r="F15" s="38">
        <v>7144243.2800000003</v>
      </c>
      <c r="G15" s="38">
        <v>7144243.2800000003</v>
      </c>
      <c r="H15" s="38">
        <v>0</v>
      </c>
    </row>
    <row r="16" spans="1:8" ht="47.25" x14ac:dyDescent="0.25">
      <c r="A16" s="5" t="s">
        <v>11</v>
      </c>
      <c r="B16" s="16" t="s">
        <v>17</v>
      </c>
      <c r="C16" s="12">
        <f>C17</f>
        <v>25573111.120000001</v>
      </c>
      <c r="D16" s="12">
        <f t="shared" ref="D16:H16" si="0">D17</f>
        <v>2557311.12</v>
      </c>
      <c r="E16" s="12">
        <f t="shared" si="0"/>
        <v>23015800</v>
      </c>
      <c r="F16" s="12">
        <f t="shared" si="0"/>
        <v>25428444.449999999</v>
      </c>
      <c r="G16" s="12">
        <f t="shared" si="0"/>
        <v>2542844.4500000002</v>
      </c>
      <c r="H16" s="12">
        <f t="shared" si="0"/>
        <v>22885600</v>
      </c>
    </row>
    <row r="17" spans="1:8" ht="47.25" x14ac:dyDescent="0.25">
      <c r="A17" s="5" t="s">
        <v>12</v>
      </c>
      <c r="B17" s="26" t="s">
        <v>32</v>
      </c>
      <c r="C17" s="6">
        <f>D17+E17</f>
        <v>25573111.120000001</v>
      </c>
      <c r="D17" s="6">
        <v>2557311.12</v>
      </c>
      <c r="E17" s="6">
        <v>23015800</v>
      </c>
      <c r="F17" s="38">
        <f>G17+H17</f>
        <v>25428444.449999999</v>
      </c>
      <c r="G17" s="38">
        <v>2542844.4500000002</v>
      </c>
      <c r="H17" s="38">
        <v>22885600</v>
      </c>
    </row>
    <row r="18" spans="1:8" ht="15.75" x14ac:dyDescent="0.25">
      <c r="A18" s="7"/>
      <c r="B18" s="8" t="s">
        <v>3</v>
      </c>
      <c r="C18" s="21">
        <f>D18+E18</f>
        <v>66807007.649999999</v>
      </c>
      <c r="D18" s="21">
        <f>D11+D16</f>
        <v>43791207.649999999</v>
      </c>
      <c r="E18" s="21">
        <f>E11+E16</f>
        <v>23015800</v>
      </c>
      <c r="F18" s="37">
        <f>F11+F16</f>
        <v>66676807.650000006</v>
      </c>
      <c r="G18" s="37">
        <f>G11+G16</f>
        <v>43791207.650000006</v>
      </c>
      <c r="H18" s="37">
        <f>H16+H11</f>
        <v>22885600</v>
      </c>
    </row>
  </sheetData>
  <mergeCells count="9">
    <mergeCell ref="F8:F9"/>
    <mergeCell ref="G8:H8"/>
    <mergeCell ref="A5:H5"/>
    <mergeCell ref="A7:A9"/>
    <mergeCell ref="B7:B9"/>
    <mergeCell ref="C7:E7"/>
    <mergeCell ref="F7:H7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2021-2022</vt:lpstr>
      <vt:lpstr>2023</vt:lpstr>
      <vt:lpstr>2024-2025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2022-10-31T03:59:44Z</dcterms:modified>
</cp:coreProperties>
</file>