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activeTab="1"/>
  </bookViews>
  <sheets>
    <sheet name="Ведомственная " sheetId="1" r:id="rId1"/>
    <sheet name="По разделам" sheetId="3" r:id="rId2"/>
    <sheet name="Лист1" sheetId="2" r:id="rId3"/>
  </sheets>
  <calcPr calcId="125725"/>
</workbook>
</file>

<file path=xl/calcChain.xml><?xml version="1.0" encoding="utf-8"?>
<calcChain xmlns="http://schemas.openxmlformats.org/spreadsheetml/2006/main">
  <c r="I21" i="3"/>
  <c r="I20"/>
  <c r="I19"/>
  <c r="I18"/>
  <c r="I17"/>
  <c r="I16"/>
  <c r="I15"/>
  <c r="I14"/>
  <c r="I13"/>
  <c r="I12"/>
  <c r="I11"/>
  <c r="I10"/>
  <c r="I9"/>
  <c r="I8"/>
  <c r="H21"/>
  <c r="H20"/>
  <c r="H19"/>
  <c r="H18"/>
  <c r="H17"/>
  <c r="H16"/>
  <c r="H15"/>
  <c r="H14"/>
  <c r="H13"/>
  <c r="H12"/>
  <c r="H11"/>
  <c r="H10"/>
  <c r="H9"/>
  <c r="H8"/>
  <c r="G21"/>
  <c r="G20"/>
  <c r="G19"/>
  <c r="G18"/>
  <c r="G17"/>
  <c r="G15"/>
  <c r="G14"/>
  <c r="G13"/>
  <c r="G12"/>
  <c r="G11"/>
  <c r="G10"/>
  <c r="G9"/>
  <c r="G8"/>
  <c r="M20"/>
  <c r="M19"/>
  <c r="M18"/>
  <c r="M17"/>
  <c r="M16"/>
  <c r="M15"/>
  <c r="M14"/>
  <c r="M13"/>
  <c r="M12"/>
  <c r="M11"/>
  <c r="M10"/>
  <c r="M9"/>
  <c r="M8"/>
  <c r="K21"/>
  <c r="K20"/>
  <c r="K19"/>
  <c r="K18"/>
  <c r="K17"/>
  <c r="K16"/>
  <c r="K15"/>
  <c r="K14"/>
  <c r="K13"/>
  <c r="K12"/>
  <c r="K11"/>
  <c r="K10"/>
  <c r="K9"/>
  <c r="K8"/>
  <c r="F21"/>
  <c r="F20"/>
  <c r="F19"/>
  <c r="F18"/>
  <c r="F17"/>
  <c r="F16"/>
  <c r="F15"/>
  <c r="F14"/>
  <c r="F13"/>
  <c r="F12"/>
  <c r="F11"/>
  <c r="F10"/>
  <c r="F9"/>
  <c r="F8"/>
  <c r="L21"/>
  <c r="M21" s="1"/>
  <c r="J21"/>
  <c r="E21"/>
  <c r="C21"/>
  <c r="D21"/>
  <c r="K10" i="1"/>
  <c r="K9"/>
  <c r="K8"/>
  <c r="K7"/>
  <c r="I10"/>
  <c r="I9"/>
  <c r="I8"/>
  <c r="I7"/>
  <c r="G10"/>
  <c r="G9"/>
  <c r="G8"/>
  <c r="G7"/>
  <c r="F10"/>
  <c r="F9"/>
  <c r="F8"/>
  <c r="F7"/>
  <c r="E11"/>
  <c r="G11" s="1"/>
  <c r="J11"/>
  <c r="K11" s="1"/>
  <c r="H11"/>
  <c r="I11" s="1"/>
  <c r="D11"/>
  <c r="F11" l="1"/>
</calcChain>
</file>

<file path=xl/sharedStrings.xml><?xml version="1.0" encoding="utf-8"?>
<sst xmlns="http://schemas.openxmlformats.org/spreadsheetml/2006/main" count="56" uniqueCount="43">
  <si>
    <t>№ п/п</t>
  </si>
  <si>
    <t>Наименование ГРБС</t>
  </si>
  <si>
    <t>КВСР</t>
  </si>
  <si>
    <t>тыс. руб.</t>
  </si>
  <si>
    <t>темп роста
(снижения)%</t>
  </si>
  <si>
    <t>Проект решения о бюджете на 2024 год</t>
  </si>
  <si>
    <t>Проект решения о бюджете на 2025 год</t>
  </si>
  <si>
    <t>601</t>
  </si>
  <si>
    <t>Финансовое управление администрации Александровского муниципального округа Пермского края</t>
  </si>
  <si>
    <t>606</t>
  </si>
  <si>
    <t>Контрольно-счетная палата Александровского муниципального округа</t>
  </si>
  <si>
    <t>611</t>
  </si>
  <si>
    <t>Администрация Александровского муниципального округа</t>
  </si>
  <si>
    <t>631</t>
  </si>
  <si>
    <t>Дума Александровского муниципального округа</t>
  </si>
  <si>
    <t>ИТОГО</t>
  </si>
  <si>
    <t>Наименование раздела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</si>
  <si>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</si>
  <si>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</si>
  <si>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</si>
  <si>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</si>
  <si>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</si>
  <si>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</si>
  <si>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</si>
  <si>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</si>
  <si>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</si>
  <si>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</si>
  <si>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</si>
  <si>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НАЦИОНАЛЬНАЯ ОБОРОНА</t>
  </si>
  <si>
    <t>ОБСЛУЖИВАНИЕ ГОСУДАРСТВЕННОГО (МУНИЦИПАЛЬНОГО) ДОЛГА</t>
  </si>
  <si>
    <t>Ведомственная структура расходов бюджета Александровского муниципального округа в 2023-2026 г.г.</t>
  </si>
  <si>
    <t>Отклонение проекта решения о бюджете на 2024 год</t>
  </si>
  <si>
    <t>от первоначально утвержденного бюджета на 2023 год</t>
  </si>
  <si>
    <t>Темп роста 2025/2024
%</t>
  </si>
  <si>
    <t>Проект решения о бюджете на 2026 год</t>
  </si>
  <si>
    <t>Темп роста 2026/2025
%</t>
  </si>
  <si>
    <t>Расходы бюджета Александровского муниципального округа в 2023-2026 г.г. в разрезе разделов бюджетной классификации</t>
  </si>
  <si>
    <t>Первоначально  утвержденный бюджт на 2023 год</t>
  </si>
  <si>
    <t>от первоначально  утвержденного  бюджете на 2023 год</t>
  </si>
  <si>
    <t>от сводной бюджетной росписи на 2023 год по состоянию на 01.10.2023 года</t>
  </si>
  <si>
    <t>Уточненный план (сводная бюджетная роспись) по состонию на 01.10.2023 года</t>
  </si>
  <si>
    <t>Приложение  № 2 к Заключению КСП АМО от 29.11.2023г.</t>
  </si>
  <si>
    <t>Приложение № 3 к Заключению КСП АМО от 29.11.2023 г.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</si>
</sst>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1" fillId="0" borderId="0" xfId="0" applyNumberFormat="1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zoomScaleSheetLayoutView="100" workbookViewId="0">
      <selection activeCell="C13" sqref="C13"/>
    </sheetView>
  </sheetViews>
  <sheetFormatPr defaultColWidth="9.140625" defaultRowHeight="15.75"/>
  <cols>
    <col min="1" max="1" width="6.140625" style="1" customWidth="1"/>
    <col min="2" max="2" width="10" style="1" customWidth="1"/>
    <col min="3" max="3" width="44.140625" style="1" customWidth="1"/>
    <col min="4" max="5" width="12.85546875" style="1" customWidth="1"/>
    <col min="6" max="7" width="13.5703125" style="4" customWidth="1"/>
    <col min="8" max="11" width="12.7109375" style="1" customWidth="1"/>
    <col min="12" max="16384" width="9.140625" style="1"/>
  </cols>
  <sheetData>
    <row r="1" spans="1:11" ht="18" customHeight="1">
      <c r="D1" s="16" t="s">
        <v>41</v>
      </c>
      <c r="E1" s="17"/>
      <c r="F1" s="17"/>
      <c r="G1" s="17"/>
      <c r="H1" s="17"/>
      <c r="I1" s="17"/>
      <c r="J1" s="17"/>
      <c r="K1" s="17"/>
    </row>
    <row r="2" spans="1:11" ht="18.7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9.75" customHeight="1"/>
    <row r="4" spans="1:11" s="2" customFormat="1" ht="21" customHeight="1">
      <c r="A4" s="23" t="s">
        <v>0</v>
      </c>
      <c r="B4" s="23" t="s">
        <v>2</v>
      </c>
      <c r="C4" s="23" t="s">
        <v>1</v>
      </c>
      <c r="D4" s="21" t="s">
        <v>37</v>
      </c>
      <c r="E4" s="21" t="s">
        <v>5</v>
      </c>
      <c r="F4" s="18" t="s">
        <v>31</v>
      </c>
      <c r="G4" s="19"/>
      <c r="H4" s="21" t="s">
        <v>6</v>
      </c>
      <c r="I4" s="21" t="s">
        <v>33</v>
      </c>
      <c r="J4" s="21" t="s">
        <v>34</v>
      </c>
      <c r="K4" s="21" t="s">
        <v>35</v>
      </c>
    </row>
    <row r="5" spans="1:11" s="2" customFormat="1" ht="35.25" customHeight="1">
      <c r="A5" s="23"/>
      <c r="B5" s="23"/>
      <c r="C5" s="23"/>
      <c r="D5" s="21"/>
      <c r="E5" s="21"/>
      <c r="F5" s="22" t="s">
        <v>32</v>
      </c>
      <c r="G5" s="22"/>
      <c r="H5" s="21"/>
      <c r="I5" s="21"/>
      <c r="J5" s="21"/>
      <c r="K5" s="21"/>
    </row>
    <row r="6" spans="1:11" s="3" customFormat="1" ht="30.75" customHeight="1">
      <c r="A6" s="23"/>
      <c r="B6" s="23"/>
      <c r="C6" s="23"/>
      <c r="D6" s="21"/>
      <c r="E6" s="21"/>
      <c r="F6" s="5" t="s">
        <v>3</v>
      </c>
      <c r="G6" s="5" t="s">
        <v>4</v>
      </c>
      <c r="H6" s="21"/>
      <c r="I6" s="21"/>
      <c r="J6" s="21"/>
      <c r="K6" s="21"/>
    </row>
    <row r="7" spans="1:11" ht="51" customHeight="1">
      <c r="A7" s="7">
        <v>1</v>
      </c>
      <c r="B7" s="9" t="s">
        <v>7</v>
      </c>
      <c r="C7" s="9" t="s">
        <v>8</v>
      </c>
      <c r="D7" s="10">
        <v>33231.5</v>
      </c>
      <c r="E7" s="10">
        <v>38015.300000000003</v>
      </c>
      <c r="F7" s="10">
        <f>E7-D7</f>
        <v>4783.8000000000029</v>
      </c>
      <c r="G7" s="14">
        <f>E7/D7*100</f>
        <v>114.39537787942164</v>
      </c>
      <c r="H7" s="10">
        <v>38421.5</v>
      </c>
      <c r="I7" s="14">
        <f>H7/E7*100</f>
        <v>101.06851714967394</v>
      </c>
      <c r="J7" s="10">
        <v>37774.1</v>
      </c>
      <c r="K7" s="14">
        <f>J7/H7*100</f>
        <v>98.315005921163916</v>
      </c>
    </row>
    <row r="8" spans="1:11" ht="66" customHeight="1">
      <c r="A8" s="7">
        <v>2</v>
      </c>
      <c r="B8" s="9" t="s">
        <v>9</v>
      </c>
      <c r="C8" s="9" t="s">
        <v>10</v>
      </c>
      <c r="D8" s="10">
        <v>3950.5</v>
      </c>
      <c r="E8" s="10">
        <v>4259.3999999999996</v>
      </c>
      <c r="F8" s="10">
        <f t="shared" ref="F8:F11" si="0">E8-D8</f>
        <v>308.89999999999964</v>
      </c>
      <c r="G8" s="14">
        <f t="shared" ref="G8:G11" si="1">E8/D8*100</f>
        <v>107.81926338438173</v>
      </c>
      <c r="H8" s="10">
        <v>4338.8999999999996</v>
      </c>
      <c r="I8" s="14">
        <f t="shared" ref="I8:I11" si="2">H8/E8*100</f>
        <v>101.86646006479785</v>
      </c>
      <c r="J8" s="10">
        <v>3947.8</v>
      </c>
      <c r="K8" s="14">
        <f t="shared" ref="K8:K11" si="3">J8/H8*100</f>
        <v>90.98619465763214</v>
      </c>
    </row>
    <row r="9" spans="1:11" ht="48.75" customHeight="1">
      <c r="A9" s="7">
        <v>3</v>
      </c>
      <c r="B9" s="9" t="s">
        <v>11</v>
      </c>
      <c r="C9" s="9" t="s">
        <v>12</v>
      </c>
      <c r="D9" s="10">
        <v>948475.9</v>
      </c>
      <c r="E9" s="10">
        <v>1096716.5</v>
      </c>
      <c r="F9" s="10">
        <f t="shared" si="0"/>
        <v>148240.59999999998</v>
      </c>
      <c r="G9" s="14">
        <f t="shared" si="1"/>
        <v>115.62934809413711</v>
      </c>
      <c r="H9" s="10">
        <v>831530.9</v>
      </c>
      <c r="I9" s="14">
        <f t="shared" si="2"/>
        <v>75.820041004215767</v>
      </c>
      <c r="J9" s="10">
        <v>775788.2</v>
      </c>
      <c r="K9" s="14">
        <f t="shared" si="3"/>
        <v>93.296376598873238</v>
      </c>
    </row>
    <row r="10" spans="1:11" ht="65.25" customHeight="1">
      <c r="A10" s="7">
        <v>4</v>
      </c>
      <c r="B10" s="9" t="s">
        <v>13</v>
      </c>
      <c r="C10" s="9" t="s">
        <v>14</v>
      </c>
      <c r="D10" s="10">
        <v>1781.6</v>
      </c>
      <c r="E10" s="10">
        <v>1937.1</v>
      </c>
      <c r="F10" s="10">
        <f t="shared" si="0"/>
        <v>155.5</v>
      </c>
      <c r="G10" s="14">
        <f t="shared" si="1"/>
        <v>108.72810956443647</v>
      </c>
      <c r="H10" s="10">
        <v>1973.6</v>
      </c>
      <c r="I10" s="14">
        <f t="shared" si="2"/>
        <v>101.88425997625316</v>
      </c>
      <c r="J10" s="10">
        <v>1793.5</v>
      </c>
      <c r="K10" s="14">
        <f t="shared" si="3"/>
        <v>90.87454398054318</v>
      </c>
    </row>
    <row r="11" spans="1:11" ht="65.25" customHeight="1">
      <c r="A11" s="8"/>
      <c r="B11" s="8"/>
      <c r="C11" s="8" t="s">
        <v>15</v>
      </c>
      <c r="D11" s="11">
        <f>SUM(D7:D10)</f>
        <v>987439.5</v>
      </c>
      <c r="E11" s="11">
        <f>SUM(E7:E10)</f>
        <v>1140928.3</v>
      </c>
      <c r="F11" s="10">
        <f t="shared" si="0"/>
        <v>153488.80000000005</v>
      </c>
      <c r="G11" s="14">
        <f t="shared" si="1"/>
        <v>115.54412194367352</v>
      </c>
      <c r="H11" s="11">
        <f>SUM(H7:H10)</f>
        <v>876264.9</v>
      </c>
      <c r="I11" s="14">
        <f t="shared" si="2"/>
        <v>76.80280171856549</v>
      </c>
      <c r="J11" s="11">
        <f>SUM(J7:J10)</f>
        <v>819303.6</v>
      </c>
      <c r="K11" s="14">
        <f t="shared" si="3"/>
        <v>93.499534216194206</v>
      </c>
    </row>
  </sheetData>
  <mergeCells count="13">
    <mergeCell ref="D1:K1"/>
    <mergeCell ref="F4:G4"/>
    <mergeCell ref="A2:K2"/>
    <mergeCell ref="D4:D6"/>
    <mergeCell ref="E4:E6"/>
    <mergeCell ref="H4:H6"/>
    <mergeCell ref="I4:I6"/>
    <mergeCell ref="K4:K6"/>
    <mergeCell ref="J4:J6"/>
    <mergeCell ref="F5:G5"/>
    <mergeCell ref="A4:A6"/>
    <mergeCell ref="B4:B6"/>
    <mergeCell ref="C4:C6"/>
  </mergeCells>
  <pageMargins left="0.31496062992125984" right="0.31496062992125984" top="0.94488188976377963" bottom="0.15748031496062992" header="0.31496062992125984" footer="0.31496062992125984"/>
  <pageSetup paperSize="9" scale="5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4" zoomScale="85" zoomScaleNormal="85" zoomScaleSheetLayoutView="100" workbookViewId="0">
      <selection activeCell="F23" sqref="F23"/>
    </sheetView>
  </sheetViews>
  <sheetFormatPr defaultColWidth="9.140625" defaultRowHeight="15.75"/>
  <cols>
    <col min="1" max="1" width="6.140625" style="1" customWidth="1"/>
    <col min="2" max="2" width="44.140625" style="1" customWidth="1"/>
    <col min="3" max="5" width="12.85546875" style="1" customWidth="1"/>
    <col min="6" max="8" width="13.5703125" style="4" customWidth="1"/>
    <col min="9" max="13" width="12.7109375" style="1" customWidth="1"/>
    <col min="14" max="16384" width="9.140625" style="1"/>
  </cols>
  <sheetData>
    <row r="1" spans="1:13" ht="32.25" customHeight="1">
      <c r="C1" s="16" t="s">
        <v>42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3" s="2" customFormat="1" ht="21" customHeight="1">
      <c r="A5" s="23" t="s">
        <v>0</v>
      </c>
      <c r="B5" s="23" t="s">
        <v>16</v>
      </c>
      <c r="C5" s="21" t="s">
        <v>37</v>
      </c>
      <c r="D5" s="21" t="s">
        <v>40</v>
      </c>
      <c r="E5" s="21" t="s">
        <v>5</v>
      </c>
      <c r="F5" s="18" t="s">
        <v>31</v>
      </c>
      <c r="G5" s="19"/>
      <c r="H5" s="19"/>
      <c r="I5" s="19"/>
      <c r="J5" s="21" t="s">
        <v>6</v>
      </c>
      <c r="K5" s="21" t="s">
        <v>33</v>
      </c>
      <c r="L5" s="21" t="s">
        <v>34</v>
      </c>
      <c r="M5" s="21" t="s">
        <v>35</v>
      </c>
    </row>
    <row r="6" spans="1:13" s="2" customFormat="1" ht="35.25" customHeight="1">
      <c r="A6" s="23"/>
      <c r="B6" s="23"/>
      <c r="C6" s="21"/>
      <c r="D6" s="21"/>
      <c r="E6" s="21"/>
      <c r="F6" s="25" t="s">
        <v>38</v>
      </c>
      <c r="G6" s="26"/>
      <c r="H6" s="25" t="s">
        <v>39</v>
      </c>
      <c r="I6" s="26"/>
      <c r="J6" s="21"/>
      <c r="K6" s="21"/>
      <c r="L6" s="21"/>
      <c r="M6" s="21"/>
    </row>
    <row r="7" spans="1:13" s="3" customFormat="1" ht="30.75" customHeight="1">
      <c r="A7" s="23"/>
      <c r="B7" s="23"/>
      <c r="C7" s="21"/>
      <c r="D7" s="21"/>
      <c r="E7" s="21"/>
      <c r="F7" s="6" t="s">
        <v>3</v>
      </c>
      <c r="G7" s="6" t="s">
        <v>4</v>
      </c>
      <c r="H7" s="6" t="s">
        <v>3</v>
      </c>
      <c r="I7" s="6" t="s">
        <v>4</v>
      </c>
      <c r="J7" s="21"/>
      <c r="K7" s="21"/>
      <c r="L7" s="21"/>
      <c r="M7" s="21"/>
    </row>
    <row r="8" spans="1:13" s="3" customFormat="1" ht="30.75" customHeight="1">
      <c r="A8" s="12">
        <v>1</v>
      </c>
      <c r="B8" s="12" t="s">
        <v>17</v>
      </c>
      <c r="C8" s="13">
        <v>145081.60000000001</v>
      </c>
      <c r="D8" s="13">
        <v>136393.29999999999</v>
      </c>
      <c r="E8" s="15">
        <v>152185</v>
      </c>
      <c r="F8" s="10">
        <f>E8-C8</f>
        <v>7103.3999999999942</v>
      </c>
      <c r="G8" s="14">
        <f>E8/C8*100-100</f>
        <v>4.896141206052306</v>
      </c>
      <c r="H8" s="10">
        <f>E8-D8</f>
        <v>15791.700000000012</v>
      </c>
      <c r="I8" s="14">
        <f>E8/D8*100-100</f>
        <v>11.578061385713241</v>
      </c>
      <c r="J8" s="13">
        <v>146724.4</v>
      </c>
      <c r="K8" s="14">
        <f>J8-E8</f>
        <v>-5460.6000000000058</v>
      </c>
      <c r="L8" s="13">
        <v>138131.1</v>
      </c>
      <c r="M8" s="14">
        <f>L8-J8</f>
        <v>-8593.2999999999884</v>
      </c>
    </row>
    <row r="9" spans="1:13" s="3" customFormat="1" ht="30.75" customHeight="1">
      <c r="A9" s="12">
        <v>2</v>
      </c>
      <c r="B9" s="12" t="s">
        <v>28</v>
      </c>
      <c r="C9" s="13">
        <v>917.2</v>
      </c>
      <c r="D9" s="13">
        <v>917.2</v>
      </c>
      <c r="E9" s="13">
        <v>969.9</v>
      </c>
      <c r="F9" s="10">
        <f t="shared" ref="F9:F21" si="0">E9-C9</f>
        <v>52.699999999999932</v>
      </c>
      <c r="G9" s="14">
        <f t="shared" ref="G9:G21" si="1">E9/C9*100-100</f>
        <v>5.745747928477968</v>
      </c>
      <c r="H9" s="10">
        <f t="shared" ref="H9:H21" si="2">E9-D9</f>
        <v>52.699999999999932</v>
      </c>
      <c r="I9" s="14">
        <f t="shared" ref="I9:I21" si="3">E9/D9*100-100</f>
        <v>5.745747928477968</v>
      </c>
      <c r="J9" s="13">
        <v>1003</v>
      </c>
      <c r="K9" s="14">
        <f t="shared" ref="K9:K21" si="4">J9-E9</f>
        <v>33.100000000000023</v>
      </c>
      <c r="L9" s="13">
        <v>1003</v>
      </c>
      <c r="M9" s="14">
        <f t="shared" ref="M9:M21" si="5">L9-J9</f>
        <v>0</v>
      </c>
    </row>
    <row r="10" spans="1:13" s="3" customFormat="1" ht="30.75" customHeight="1">
      <c r="A10" s="12">
        <v>3</v>
      </c>
      <c r="B10" s="12" t="s">
        <v>18</v>
      </c>
      <c r="C10" s="13">
        <v>7507.1</v>
      </c>
      <c r="D10" s="13">
        <v>7137.2</v>
      </c>
      <c r="E10" s="13">
        <v>8998.5</v>
      </c>
      <c r="F10" s="10">
        <f t="shared" si="0"/>
        <v>1491.3999999999996</v>
      </c>
      <c r="G10" s="14">
        <f t="shared" si="1"/>
        <v>19.866526355050553</v>
      </c>
      <c r="H10" s="10">
        <f t="shared" si="2"/>
        <v>1861.3000000000002</v>
      </c>
      <c r="I10" s="14">
        <f t="shared" si="3"/>
        <v>26.078854452726546</v>
      </c>
      <c r="J10" s="13">
        <v>7441.1</v>
      </c>
      <c r="K10" s="14">
        <f t="shared" si="4"/>
        <v>-1557.3999999999996</v>
      </c>
      <c r="L10" s="13">
        <v>7445.5</v>
      </c>
      <c r="M10" s="14">
        <f t="shared" si="5"/>
        <v>4.3999999999996362</v>
      </c>
    </row>
    <row r="11" spans="1:13" s="3" customFormat="1" ht="30.75" customHeight="1">
      <c r="A11" s="12">
        <v>4</v>
      </c>
      <c r="B11" s="12" t="s">
        <v>19</v>
      </c>
      <c r="C11" s="13">
        <v>75342.100000000006</v>
      </c>
      <c r="D11" s="13">
        <v>75257.7</v>
      </c>
      <c r="E11" s="13">
        <v>84503.8</v>
      </c>
      <c r="F11" s="10">
        <f t="shared" si="0"/>
        <v>9161.6999999999971</v>
      </c>
      <c r="G11" s="14">
        <f t="shared" si="1"/>
        <v>12.160133577375731</v>
      </c>
      <c r="H11" s="10">
        <f t="shared" si="2"/>
        <v>9246.1000000000058</v>
      </c>
      <c r="I11" s="14">
        <f t="shared" si="3"/>
        <v>12.285918915938183</v>
      </c>
      <c r="J11" s="13">
        <v>82609.5</v>
      </c>
      <c r="K11" s="14">
        <f t="shared" si="4"/>
        <v>-1894.3000000000029</v>
      </c>
      <c r="L11" s="13">
        <v>83077.7</v>
      </c>
      <c r="M11" s="14">
        <f t="shared" si="5"/>
        <v>468.19999999999709</v>
      </c>
    </row>
    <row r="12" spans="1:13" s="3" customFormat="1" ht="30.75" customHeight="1">
      <c r="A12" s="12">
        <v>5</v>
      </c>
      <c r="B12" s="12" t="s">
        <v>20</v>
      </c>
      <c r="C12" s="13">
        <v>183449.9</v>
      </c>
      <c r="D12" s="13">
        <v>481017.2</v>
      </c>
      <c r="E12" s="13">
        <v>293078.90000000002</v>
      </c>
      <c r="F12" s="10">
        <f t="shared" si="0"/>
        <v>109629.00000000003</v>
      </c>
      <c r="G12" s="14">
        <f t="shared" si="1"/>
        <v>59.75964009792321</v>
      </c>
      <c r="H12" s="10">
        <f t="shared" si="2"/>
        <v>-187938.3</v>
      </c>
      <c r="I12" s="14">
        <f t="shared" si="3"/>
        <v>-39.071014508420902</v>
      </c>
      <c r="J12" s="13">
        <v>33915.5</v>
      </c>
      <c r="K12" s="14">
        <f t="shared" si="4"/>
        <v>-259163.40000000002</v>
      </c>
      <c r="L12" s="13">
        <v>25037.599999999999</v>
      </c>
      <c r="M12" s="14">
        <f t="shared" si="5"/>
        <v>-8877.9000000000015</v>
      </c>
    </row>
    <row r="13" spans="1:13" s="3" customFormat="1" ht="30.75" customHeight="1">
      <c r="A13" s="12">
        <v>6</v>
      </c>
      <c r="B13" s="12" t="s">
        <v>21</v>
      </c>
      <c r="C13" s="13">
        <v>55</v>
      </c>
      <c r="D13" s="13">
        <v>65</v>
      </c>
      <c r="E13" s="13">
        <v>225</v>
      </c>
      <c r="F13" s="10">
        <f t="shared" si="0"/>
        <v>170</v>
      </c>
      <c r="G13" s="14">
        <f t="shared" si="1"/>
        <v>309.09090909090907</v>
      </c>
      <c r="H13" s="10">
        <f t="shared" si="2"/>
        <v>160</v>
      </c>
      <c r="I13" s="14">
        <f t="shared" si="3"/>
        <v>246.15384615384619</v>
      </c>
      <c r="J13" s="13">
        <v>55</v>
      </c>
      <c r="K13" s="14">
        <f t="shared" si="4"/>
        <v>-170</v>
      </c>
      <c r="L13" s="13">
        <v>55</v>
      </c>
      <c r="M13" s="14">
        <f t="shared" si="5"/>
        <v>0</v>
      </c>
    </row>
    <row r="14" spans="1:13" s="3" customFormat="1" ht="30.75" customHeight="1">
      <c r="A14" s="12">
        <v>7</v>
      </c>
      <c r="B14" s="12" t="s">
        <v>22</v>
      </c>
      <c r="C14" s="13">
        <v>375998.9</v>
      </c>
      <c r="D14" s="13">
        <v>446964</v>
      </c>
      <c r="E14" s="13">
        <v>421461.6</v>
      </c>
      <c r="F14" s="10">
        <f t="shared" si="0"/>
        <v>45462.699999999953</v>
      </c>
      <c r="G14" s="14">
        <f t="shared" si="1"/>
        <v>12.091178990151292</v>
      </c>
      <c r="H14" s="10">
        <f t="shared" si="2"/>
        <v>-25502.400000000023</v>
      </c>
      <c r="I14" s="14">
        <f t="shared" si="3"/>
        <v>-5.7056944183424179</v>
      </c>
      <c r="J14" s="13">
        <v>417509</v>
      </c>
      <c r="K14" s="14">
        <f t="shared" si="4"/>
        <v>-3952.5999999999767</v>
      </c>
      <c r="L14" s="13">
        <v>415825.9</v>
      </c>
      <c r="M14" s="14">
        <f t="shared" si="5"/>
        <v>-1683.0999999999767</v>
      </c>
    </row>
    <row r="15" spans="1:13" s="3" customFormat="1" ht="30.75" customHeight="1">
      <c r="A15" s="12">
        <v>8</v>
      </c>
      <c r="B15" s="12" t="s">
        <v>23</v>
      </c>
      <c r="C15" s="13">
        <v>77304.7</v>
      </c>
      <c r="D15" s="13">
        <v>90816.2</v>
      </c>
      <c r="E15" s="13">
        <v>83248.800000000003</v>
      </c>
      <c r="F15" s="10">
        <f t="shared" si="0"/>
        <v>5944.1000000000058</v>
      </c>
      <c r="G15" s="14">
        <f t="shared" si="1"/>
        <v>7.6891831932599359</v>
      </c>
      <c r="H15" s="10">
        <f t="shared" si="2"/>
        <v>-7567.3999999999942</v>
      </c>
      <c r="I15" s="14">
        <f t="shared" si="3"/>
        <v>-8.332654306170042</v>
      </c>
      <c r="J15" s="13">
        <v>78267.399999999994</v>
      </c>
      <c r="K15" s="14">
        <f t="shared" si="4"/>
        <v>-4981.4000000000087</v>
      </c>
      <c r="L15" s="13">
        <v>78267.399999999994</v>
      </c>
      <c r="M15" s="14">
        <f t="shared" si="5"/>
        <v>0</v>
      </c>
    </row>
    <row r="16" spans="1:13" s="3" customFormat="1" ht="30.75" customHeight="1">
      <c r="A16" s="12">
        <v>9</v>
      </c>
      <c r="B16" s="12" t="s">
        <v>24</v>
      </c>
      <c r="C16" s="13">
        <v>0</v>
      </c>
      <c r="D16" s="13">
        <v>2000</v>
      </c>
      <c r="E16" s="13">
        <v>0</v>
      </c>
      <c r="F16" s="10">
        <f t="shared" si="0"/>
        <v>0</v>
      </c>
      <c r="G16" s="14">
        <v>0</v>
      </c>
      <c r="H16" s="10">
        <f t="shared" si="2"/>
        <v>-2000</v>
      </c>
      <c r="I16" s="14">
        <f t="shared" si="3"/>
        <v>-100</v>
      </c>
      <c r="J16" s="13">
        <v>0</v>
      </c>
      <c r="K16" s="14">
        <f t="shared" si="4"/>
        <v>0</v>
      </c>
      <c r="L16" s="13">
        <v>0</v>
      </c>
      <c r="M16" s="14">
        <f t="shared" si="5"/>
        <v>0</v>
      </c>
    </row>
    <row r="17" spans="1:13" s="3" customFormat="1" ht="30.75" customHeight="1">
      <c r="A17" s="12">
        <v>10</v>
      </c>
      <c r="B17" s="12" t="s">
        <v>25</v>
      </c>
      <c r="C17" s="13">
        <v>69166.3</v>
      </c>
      <c r="D17" s="13">
        <v>73305.8</v>
      </c>
      <c r="E17" s="13">
        <v>38088.5</v>
      </c>
      <c r="F17" s="10">
        <f t="shared" si="0"/>
        <v>-31077.800000000003</v>
      </c>
      <c r="G17" s="14">
        <f t="shared" si="1"/>
        <v>-44.931997229864841</v>
      </c>
      <c r="H17" s="10">
        <f t="shared" si="2"/>
        <v>-35217.300000000003</v>
      </c>
      <c r="I17" s="14">
        <f t="shared" si="3"/>
        <v>-48.041628356828525</v>
      </c>
      <c r="J17" s="13">
        <v>49506.1</v>
      </c>
      <c r="K17" s="14">
        <f t="shared" si="4"/>
        <v>11417.599999999999</v>
      </c>
      <c r="L17" s="13">
        <v>25634.7</v>
      </c>
      <c r="M17" s="14">
        <f t="shared" si="5"/>
        <v>-23871.399999999998</v>
      </c>
    </row>
    <row r="18" spans="1:13" s="3" customFormat="1" ht="30.75" customHeight="1">
      <c r="A18" s="12">
        <v>11</v>
      </c>
      <c r="B18" s="12" t="s">
        <v>26</v>
      </c>
      <c r="C18" s="13">
        <v>51241.7</v>
      </c>
      <c r="D18" s="13">
        <v>91382.1</v>
      </c>
      <c r="E18" s="13">
        <v>56721.4</v>
      </c>
      <c r="F18" s="10">
        <f t="shared" si="0"/>
        <v>5479.7000000000044</v>
      </c>
      <c r="G18" s="14">
        <f t="shared" si="1"/>
        <v>10.693829439694639</v>
      </c>
      <c r="H18" s="10">
        <f t="shared" si="2"/>
        <v>-34660.700000000004</v>
      </c>
      <c r="I18" s="14">
        <f t="shared" si="3"/>
        <v>-37.929419437723588</v>
      </c>
      <c r="J18" s="13">
        <v>59233.9</v>
      </c>
      <c r="K18" s="14">
        <f t="shared" si="4"/>
        <v>2512.5</v>
      </c>
      <c r="L18" s="13">
        <v>44825.7</v>
      </c>
      <c r="M18" s="14">
        <f t="shared" si="5"/>
        <v>-14408.200000000004</v>
      </c>
    </row>
    <row r="19" spans="1:13" s="3" customFormat="1" ht="30.75" customHeight="1">
      <c r="A19" s="12">
        <v>12</v>
      </c>
      <c r="B19" s="12" t="s">
        <v>27</v>
      </c>
      <c r="C19" s="13">
        <v>1366.3</v>
      </c>
      <c r="D19" s="13">
        <v>1366.3</v>
      </c>
      <c r="E19" s="13">
        <v>1444.2</v>
      </c>
      <c r="F19" s="10">
        <f t="shared" si="0"/>
        <v>77.900000000000091</v>
      </c>
      <c r="G19" s="14">
        <f t="shared" si="1"/>
        <v>5.7015296786942855</v>
      </c>
      <c r="H19" s="10">
        <f t="shared" si="2"/>
        <v>77.900000000000091</v>
      </c>
      <c r="I19" s="14">
        <f t="shared" si="3"/>
        <v>5.7015296786942855</v>
      </c>
      <c r="J19" s="13">
        <v>0</v>
      </c>
      <c r="K19" s="14">
        <f t="shared" si="4"/>
        <v>-1444.2</v>
      </c>
      <c r="L19" s="13">
        <v>0</v>
      </c>
      <c r="M19" s="14">
        <f t="shared" si="5"/>
        <v>0</v>
      </c>
    </row>
    <row r="20" spans="1:13" s="3" customFormat="1" ht="49.5" customHeight="1">
      <c r="A20" s="12">
        <v>13</v>
      </c>
      <c r="B20" s="12" t="s">
        <v>29</v>
      </c>
      <c r="C20" s="13">
        <v>8.6999999999999993</v>
      </c>
      <c r="D20" s="13">
        <v>8.6999999999999993</v>
      </c>
      <c r="E20" s="13">
        <v>2.7</v>
      </c>
      <c r="F20" s="10">
        <f t="shared" si="0"/>
        <v>-5.9999999999999991</v>
      </c>
      <c r="G20" s="14">
        <f t="shared" si="1"/>
        <v>-68.965517241379303</v>
      </c>
      <c r="H20" s="10">
        <f t="shared" si="2"/>
        <v>-5.9999999999999991</v>
      </c>
      <c r="I20" s="14">
        <f t="shared" si="3"/>
        <v>-68.965517241379303</v>
      </c>
      <c r="J20" s="13">
        <v>0</v>
      </c>
      <c r="K20" s="14">
        <f t="shared" si="4"/>
        <v>-2.7</v>
      </c>
      <c r="L20" s="13">
        <v>0</v>
      </c>
      <c r="M20" s="14">
        <f t="shared" si="5"/>
        <v>0</v>
      </c>
    </row>
    <row r="21" spans="1:13" ht="65.25" customHeight="1">
      <c r="A21" s="8"/>
      <c r="B21" s="8" t="s">
        <v>15</v>
      </c>
      <c r="C21" s="11">
        <f>SUM(C8:C20)</f>
        <v>987439.5</v>
      </c>
      <c r="D21" s="11">
        <f>SUM(D8:D20)</f>
        <v>1406630.7000000002</v>
      </c>
      <c r="E21" s="11">
        <f>SUM(E8:E20)</f>
        <v>1140928.2999999998</v>
      </c>
      <c r="F21" s="10">
        <f t="shared" si="0"/>
        <v>153488.79999999981</v>
      </c>
      <c r="G21" s="14">
        <f t="shared" si="1"/>
        <v>15.544121943673488</v>
      </c>
      <c r="H21" s="10">
        <f t="shared" si="2"/>
        <v>-265702.40000000037</v>
      </c>
      <c r="I21" s="14">
        <f t="shared" si="3"/>
        <v>-18.889279183228425</v>
      </c>
      <c r="J21" s="11">
        <f>SUM(J8:J20)</f>
        <v>876264.9</v>
      </c>
      <c r="K21" s="14">
        <f t="shared" si="4"/>
        <v>-264663.39999999979</v>
      </c>
      <c r="L21" s="11">
        <f>SUM(L8:L20)</f>
        <v>819303.6</v>
      </c>
      <c r="M21" s="14">
        <f t="shared" si="5"/>
        <v>-56961.300000000047</v>
      </c>
    </row>
  </sheetData>
  <mergeCells count="15">
    <mergeCell ref="C1:M1"/>
    <mergeCell ref="A2:M2"/>
    <mergeCell ref="C3:M3"/>
    <mergeCell ref="A5:A7"/>
    <mergeCell ref="B5:B7"/>
    <mergeCell ref="C5:C7"/>
    <mergeCell ref="E5:E7"/>
    <mergeCell ref="K5:K7"/>
    <mergeCell ref="L5:L7"/>
    <mergeCell ref="M5:M7"/>
    <mergeCell ref="F6:G6"/>
    <mergeCell ref="H6:I6"/>
    <mergeCell ref="D5:D7"/>
    <mergeCell ref="F5:I5"/>
    <mergeCell ref="J5:J7"/>
  </mergeCells>
  <pageMargins left="0.31496062992125984" right="0.31496062992125984" top="0.94488188976377963" bottom="0.15748031496062992" header="0.31496062992125984" footer="0.31496062992125984"/>
  <pageSetup paperSize="9" scale="55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Ведомственная </vt:lpstr>
      <vt:lpstr>По разделам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КСП3</dc:creator>
  <cp:lastModifiedBy>User</cp:lastModifiedBy>
  <cp:lastPrinted>2023-11-29T09:35:18Z</cp:lastPrinted>
  <dcterms:created xsi:type="dcterms:W3CDTF">2022-11-01T05:50:00Z</dcterms:created>
  <dcterms:modified xsi:type="dcterms:W3CDTF">2023-11-29T09:36:01Z</dcterms:modified>
</cp:coreProperties>
</file>