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2405" windowHeight="6240" activeTab="0"/>
  </bookViews>
  <sheets>
    <sheet name="2020" sheetId="1" r:id="rId1"/>
    <sheet name="Лист1" sheetId="2" r:id="rId2"/>
  </sheets>
  <definedNames>
    <definedName name="_xlnm.Print_Titles" localSheetId="0">'2020'!$4:$4</definedName>
    <definedName name="_xlnm.Print_Area" localSheetId="0">'2020'!$A$1:$J$57</definedName>
  </definedNames>
  <calcPr fullCalcOnLoad="1"/>
</workbook>
</file>

<file path=xl/sharedStrings.xml><?xml version="1.0" encoding="utf-8"?>
<sst xmlns="http://schemas.openxmlformats.org/spreadsheetml/2006/main" count="58" uniqueCount="54">
  <si>
    <t>БЕЗВОЗМЕЗДНЫЕ ПОСТУПЛЕНИЯ</t>
  </si>
  <si>
    <t>Налог на доходы физических лиц</t>
  </si>
  <si>
    <t>Единый налог на вмененный доход для отдельных видов деятельности</t>
  </si>
  <si>
    <t>НАЛОГОВЫЕ ДОХОДЫ</t>
  </si>
  <si>
    <t>НЕНАЛОГОВЫЕ ДОХОДЫ</t>
  </si>
  <si>
    <t xml:space="preserve">Единый сельскохозяйственный налог 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</si>
  <si>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</si>
  <si>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</si>
  <si>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</si>
  <si>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</si>
  <si>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</si>
  <si>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государственную регистрацию актов гражданского состояния</t>
  </si>
  <si>
    <t>Прочие субвенции</t>
  </si>
  <si>
    <t xml:space="preserve">Акцизы    по     подакцизным     товарам (продукции), производимым на  территории Российской Федерации
</t>
  </si>
  <si>
    <t>Налог, взимаемый в связи с применением патентной системы налогообложения</t>
  </si>
  <si>
    <t>Субвенции бюджетам муниципальных районов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</si>
  <si>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на финансовое обеспечение дорожной деятельности за счет  средств федерального бюджета</t>
  </si>
  <si>
    <t>Прочие межбюджетные трансферты, передаваемые бюджетам муниципальных районов</t>
  </si>
  <si>
    <t xml:space="preserve">Прочие межбюджетные трансферты, передаваемые бюджетам </t>
  </si>
  <si>
    <t>Иные межбюджетные трансферты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</si>
  <si>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</si>
  <si>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</t>
  </si>
  <si>
    <t>Прочие безвозмездные поступления в бюджеты муниципальных районов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</si>
  <si>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</si>
  <si>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</si>
  <si>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</si>
  <si>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</si>
  <si>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</si>
  <si>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тыс. руб.</t>
  </si>
  <si>
    <t>Наименование поступлений в бюджет</t>
  </si>
  <si>
    <t>Доходы, получаемые в виде арендной платы за земельные участки</t>
  </si>
  <si>
    <t>Доходы от продажи земельных участков</t>
  </si>
  <si>
    <t>Платежи при использовании природными ресурсами.</t>
  </si>
  <si>
    <t>Доходы от оказания платных услуг (работ) и компенсации затрат государства</t>
  </si>
  <si>
    <t>Штрафы, санкции, возмещение ущерба.</t>
  </si>
  <si>
    <t>Налоговые и неналоговые доходы</t>
  </si>
  <si>
    <t>ВСЕГО</t>
  </si>
  <si>
    <t>Земельный налог</t>
  </si>
  <si>
    <t>Налог на имущество физических лиц</t>
  </si>
  <si>
    <t>Проект бюджета на 2024 год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</si>
  <si>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</si>
  <si>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Проект бюджета на 2025 год</t>
  </si>
  <si>
    <t>Налог, взимаемый в связи с применением упрощенной системы налогообложения</t>
  </si>
  <si>
    <t>Утвержденный первоначальный бюджет на 2023 год</t>
  </si>
  <si>
    <t>Ожидаемая оценка за 2023 год</t>
  </si>
  <si>
    <t>Проект бюджета на 2026 год</t>
  </si>
  <si>
    <t>2024 /2023 (к первоначально  утвержденному бюджету), %</t>
  </si>
  <si>
    <t xml:space="preserve">2024/2023 (к ожидаемой оценке),% </t>
  </si>
  <si>
    <t>2026/2025,%</t>
  </si>
  <si>
    <t>Прочие неналоговые доходы</t>
  </si>
  <si>
    <t>Инициативные платежи</t>
  </si>
  <si>
    <t>Анализ доходов бюджета Александровского муниципального округа в период 2023-2026 годы</t>
  </si>
  <si>
    <t>2025/2024,%</t>
  </si>
  <si>
    <t xml:space="preserve">Приложение  № 1  к заключению КСП АМО от  29 ноября 2023г.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</si>
</sst>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#,##0.00\ &quot;₽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176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pane xSplit="10" topLeftCell="K1" activePane="topRight" state="frozen"/>
      <selection pane="topLeft" activeCell="A1" sqref="A1"/>
      <selection pane="topRight" activeCell="H8" sqref="H8"/>
    </sheetView>
  </sheetViews>
  <sheetFormatPr defaultColWidth="9.00390625" defaultRowHeight="12.75"/>
  <cols>
    <col min="1" max="1" width="57.00390625" style="0" customWidth="1"/>
    <col min="2" max="2" width="14.25390625" style="0" customWidth="1"/>
    <col min="3" max="3" width="13.375" style="0" customWidth="1"/>
    <col min="4" max="6" width="12.25390625" style="0" customWidth="1"/>
    <col min="7" max="7" width="13.625" style="25" customWidth="1"/>
    <col min="8" max="8" width="12.125" style="25" customWidth="1"/>
    <col min="9" max="9" width="12.00390625" style="25" customWidth="1"/>
    <col min="10" max="10" width="12.75390625" style="25" customWidth="1"/>
  </cols>
  <sheetData>
    <row r="1" spans="1:10" ht="12.75">
      <c r="A1" s="9"/>
      <c r="B1" s="29" t="s">
        <v>53</v>
      </c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26" t="s">
        <v>51</v>
      </c>
      <c r="B2" s="26"/>
      <c r="C2" s="27"/>
      <c r="D2" s="27"/>
      <c r="E2" s="27"/>
      <c r="F2" s="27"/>
      <c r="G2" s="27"/>
      <c r="H2" s="27"/>
      <c r="I2" s="27"/>
      <c r="J2" s="27"/>
    </row>
    <row r="3" spans="1:10" ht="12.75">
      <c r="A3" s="9"/>
      <c r="B3" s="9"/>
      <c r="C3" s="9"/>
      <c r="D3" s="9"/>
      <c r="E3" s="9"/>
      <c r="F3" s="28" t="s">
        <v>28</v>
      </c>
      <c r="G3" s="28"/>
      <c r="H3" s="28"/>
      <c r="I3" s="28"/>
      <c r="J3" s="28"/>
    </row>
    <row r="4" spans="1:12" ht="51" customHeight="1">
      <c r="A4" s="21" t="s">
        <v>29</v>
      </c>
      <c r="B4" s="22" t="s">
        <v>43</v>
      </c>
      <c r="C4" s="22" t="s">
        <v>44</v>
      </c>
      <c r="D4" s="22" t="s">
        <v>39</v>
      </c>
      <c r="E4" s="22" t="s">
        <v>41</v>
      </c>
      <c r="F4" s="22" t="s">
        <v>45</v>
      </c>
      <c r="G4" s="23" t="s">
        <v>46</v>
      </c>
      <c r="H4" s="23" t="s">
        <v>47</v>
      </c>
      <c r="I4" s="23" t="s">
        <v>52</v>
      </c>
      <c r="J4" s="23" t="s">
        <v>48</v>
      </c>
      <c r="K4" s="7"/>
      <c r="L4" s="8"/>
    </row>
    <row r="5" spans="1:10" ht="15" customHeight="1">
      <c r="A5" s="11" t="s">
        <v>3</v>
      </c>
      <c r="B5" s="10">
        <v>134071.7</v>
      </c>
      <c r="C5" s="10">
        <v>158386.2</v>
      </c>
      <c r="D5" s="10">
        <f>D6+D7+D9+D10+D11+D12+D13+D14</f>
        <v>163156.4</v>
      </c>
      <c r="E5" s="10">
        <f>E6+E7+E9+E10+E11+E12+E13+E14</f>
        <v>152040.2</v>
      </c>
      <c r="F5" s="10">
        <f>F6+F7+F9+F10+F11+F12+F13+F14</f>
        <v>158988.90000000002</v>
      </c>
      <c r="G5" s="24">
        <f>D5/B5*100</f>
        <v>121.69339241614747</v>
      </c>
      <c r="H5" s="24">
        <f>D5/C5*100</f>
        <v>103.0117522864997</v>
      </c>
      <c r="I5" s="24">
        <f>E5/D5*100</f>
        <v>93.18678274342902</v>
      </c>
      <c r="J5" s="24">
        <f>F5/E5*100</f>
        <v>104.57030443264348</v>
      </c>
    </row>
    <row r="6" spans="1:10" ht="18.75" customHeight="1">
      <c r="A6" s="12" t="s">
        <v>1</v>
      </c>
      <c r="B6" s="5">
        <v>95187</v>
      </c>
      <c r="C6" s="5">
        <v>103459.6</v>
      </c>
      <c r="D6" s="5">
        <v>119159.8</v>
      </c>
      <c r="E6" s="5">
        <v>108839.5</v>
      </c>
      <c r="F6" s="5">
        <v>114172.6</v>
      </c>
      <c r="G6" s="24">
        <f>D6/B6*100</f>
        <v>125.18495172660134</v>
      </c>
      <c r="H6" s="24">
        <f aca="true" t="shared" si="0" ref="H6:H57">D6/C6*100</f>
        <v>115.175198821569</v>
      </c>
      <c r="I6" s="24">
        <f aca="true" t="shared" si="1" ref="I6:I57">E6/D6*100</f>
        <v>91.33910933049569</v>
      </c>
      <c r="J6" s="24">
        <f aca="true" t="shared" si="2" ref="J6:J57">F6/E6*100</f>
        <v>104.89996738316512</v>
      </c>
    </row>
    <row r="7" spans="1:10" ht="35.25" customHeight="1">
      <c r="A7" s="15" t="s">
        <v>13</v>
      </c>
      <c r="B7" s="5">
        <v>11419.7</v>
      </c>
      <c r="C7" s="5">
        <v>12822.5</v>
      </c>
      <c r="D7" s="5">
        <v>12846.6</v>
      </c>
      <c r="E7" s="5">
        <v>13145.7</v>
      </c>
      <c r="F7" s="5">
        <v>13496.3</v>
      </c>
      <c r="G7" s="24">
        <f aca="true" t="shared" si="3" ref="G7:G57">D7/B7*100</f>
        <v>112.49507430142647</v>
      </c>
      <c r="H7" s="24">
        <f t="shared" si="0"/>
        <v>100.18795086761551</v>
      </c>
      <c r="I7" s="24">
        <f t="shared" si="1"/>
        <v>102.32824249217691</v>
      </c>
      <c r="J7" s="24">
        <f t="shared" si="2"/>
        <v>102.66703180507693</v>
      </c>
    </row>
    <row r="8" spans="1:10" ht="30.75" customHeight="1">
      <c r="A8" s="12" t="s">
        <v>2</v>
      </c>
      <c r="B8" s="5"/>
      <c r="C8" s="5">
        <v>38.7</v>
      </c>
      <c r="D8" s="5"/>
      <c r="E8" s="5"/>
      <c r="F8" s="5"/>
      <c r="G8" s="24">
        <v>0</v>
      </c>
      <c r="H8" s="24">
        <f t="shared" si="0"/>
        <v>0</v>
      </c>
      <c r="I8" s="24">
        <v>0</v>
      </c>
      <c r="J8" s="24">
        <v>0</v>
      </c>
    </row>
    <row r="9" spans="1:10" ht="15" customHeight="1">
      <c r="A9" s="16" t="s">
        <v>5</v>
      </c>
      <c r="B9" s="6">
        <v>36</v>
      </c>
      <c r="C9" s="6">
        <v>13.4</v>
      </c>
      <c r="D9" s="6">
        <v>16</v>
      </c>
      <c r="E9" s="6">
        <v>18</v>
      </c>
      <c r="F9" s="6">
        <v>19</v>
      </c>
      <c r="G9" s="24">
        <f t="shared" si="3"/>
        <v>44.44444444444444</v>
      </c>
      <c r="H9" s="24">
        <f t="shared" si="0"/>
        <v>119.40298507462686</v>
      </c>
      <c r="I9" s="24">
        <f t="shared" si="1"/>
        <v>112.5</v>
      </c>
      <c r="J9" s="24">
        <f t="shared" si="2"/>
        <v>105.55555555555556</v>
      </c>
    </row>
    <row r="10" spans="1:10" ht="30">
      <c r="A10" s="17" t="s">
        <v>14</v>
      </c>
      <c r="B10" s="6">
        <v>3609</v>
      </c>
      <c r="C10" s="6">
        <v>2432</v>
      </c>
      <c r="D10" s="6">
        <v>3485</v>
      </c>
      <c r="E10" s="6">
        <v>3565</v>
      </c>
      <c r="F10" s="6">
        <v>3658</v>
      </c>
      <c r="G10" s="24">
        <f t="shared" si="3"/>
        <v>96.56414519257413</v>
      </c>
      <c r="H10" s="24">
        <f t="shared" si="0"/>
        <v>143.29769736842107</v>
      </c>
      <c r="I10" s="24">
        <f t="shared" si="1"/>
        <v>102.29555236728838</v>
      </c>
      <c r="J10" s="24">
        <f t="shared" si="2"/>
        <v>102.60869565217392</v>
      </c>
    </row>
    <row r="11" spans="1:10" ht="30">
      <c r="A11" s="17" t="s">
        <v>42</v>
      </c>
      <c r="B11" s="6">
        <v>3872</v>
      </c>
      <c r="C11" s="6">
        <v>4551</v>
      </c>
      <c r="D11" s="6">
        <v>4779</v>
      </c>
      <c r="E11" s="6">
        <v>5017</v>
      </c>
      <c r="F11" s="6">
        <v>5268</v>
      </c>
      <c r="G11" s="24">
        <f t="shared" si="3"/>
        <v>123.4245867768595</v>
      </c>
      <c r="H11" s="24">
        <f t="shared" si="0"/>
        <v>105.00988793671719</v>
      </c>
      <c r="I11" s="24">
        <f t="shared" si="1"/>
        <v>104.98012136430215</v>
      </c>
      <c r="J11" s="24">
        <f t="shared" si="2"/>
        <v>105.00298983456248</v>
      </c>
    </row>
    <row r="12" spans="1:10" ht="15">
      <c r="A12" s="17" t="s">
        <v>38</v>
      </c>
      <c r="B12" s="6">
        <v>5682</v>
      </c>
      <c r="C12" s="6">
        <v>6458</v>
      </c>
      <c r="D12" s="6">
        <v>8241</v>
      </c>
      <c r="E12" s="6">
        <v>6171</v>
      </c>
      <c r="F12" s="6">
        <v>6418</v>
      </c>
      <c r="G12" s="24">
        <f t="shared" si="3"/>
        <v>145.03695881731784</v>
      </c>
      <c r="H12" s="24">
        <f t="shared" si="0"/>
        <v>127.60916692474451</v>
      </c>
      <c r="I12" s="24">
        <f t="shared" si="1"/>
        <v>74.88168911539861</v>
      </c>
      <c r="J12" s="24">
        <f t="shared" si="2"/>
        <v>104.00259277264625</v>
      </c>
    </row>
    <row r="13" spans="1:10" ht="15">
      <c r="A13" s="17" t="s">
        <v>37</v>
      </c>
      <c r="B13" s="6">
        <v>9575</v>
      </c>
      <c r="C13" s="6">
        <v>24294</v>
      </c>
      <c r="D13" s="6">
        <v>10364</v>
      </c>
      <c r="E13" s="6">
        <v>10968</v>
      </c>
      <c r="F13" s="6">
        <v>11589</v>
      </c>
      <c r="G13" s="24">
        <f t="shared" si="3"/>
        <v>108.2402088772846</v>
      </c>
      <c r="H13" s="24">
        <f t="shared" si="0"/>
        <v>42.66073927718778</v>
      </c>
      <c r="I13" s="24">
        <f t="shared" si="1"/>
        <v>105.8278656889232</v>
      </c>
      <c r="J13" s="24">
        <f t="shared" si="2"/>
        <v>105.66192560175054</v>
      </c>
    </row>
    <row r="14" spans="1:10" ht="30">
      <c r="A14" s="18" t="s">
        <v>6</v>
      </c>
      <c r="B14" s="5">
        <v>4691</v>
      </c>
      <c r="C14" s="5">
        <v>4317</v>
      </c>
      <c r="D14" s="5">
        <v>4265</v>
      </c>
      <c r="E14" s="5">
        <v>4316</v>
      </c>
      <c r="F14" s="5">
        <v>4368</v>
      </c>
      <c r="G14" s="24">
        <f t="shared" si="3"/>
        <v>90.91878064378596</v>
      </c>
      <c r="H14" s="24">
        <f t="shared" si="0"/>
        <v>98.79545981005327</v>
      </c>
      <c r="I14" s="24">
        <f t="shared" si="1"/>
        <v>101.1957796014068</v>
      </c>
      <c r="J14" s="24">
        <f t="shared" si="2"/>
        <v>101.20481927710843</v>
      </c>
    </row>
    <row r="15" spans="1:10" ht="14.25">
      <c r="A15" s="11" t="s">
        <v>4</v>
      </c>
      <c r="B15" s="10">
        <v>28674.5</v>
      </c>
      <c r="C15" s="10">
        <v>113366.2</v>
      </c>
      <c r="D15" s="10">
        <f>D16+D17+D18+D22+D23+D27+D28+D29+D30+D31+D32</f>
        <v>47313.9</v>
      </c>
      <c r="E15" s="10">
        <f>E16+E17+E18+E22+E23+E27+E28+E29+E30+E31+E32</f>
        <v>37374.399999999994</v>
      </c>
      <c r="F15" s="10">
        <f>F16+F17+F18+F22+F23+F27+F28+F29+F30+F31+F32</f>
        <v>37721.4</v>
      </c>
      <c r="G15" s="24">
        <f t="shared" si="3"/>
        <v>165.0034002336571</v>
      </c>
      <c r="H15" s="24">
        <f t="shared" si="0"/>
        <v>41.735455541422404</v>
      </c>
      <c r="I15" s="24">
        <f t="shared" si="1"/>
        <v>78.99243139965209</v>
      </c>
      <c r="J15" s="24">
        <f t="shared" si="2"/>
        <v>100.92844299841606</v>
      </c>
    </row>
    <row r="16" spans="1:10" ht="30">
      <c r="A16" s="12" t="s">
        <v>30</v>
      </c>
      <c r="B16" s="4">
        <v>13088.7</v>
      </c>
      <c r="C16" s="4">
        <v>12597.6</v>
      </c>
      <c r="D16" s="4">
        <v>15290.4</v>
      </c>
      <c r="E16" s="4">
        <v>15256.9</v>
      </c>
      <c r="F16" s="4">
        <v>15212.5</v>
      </c>
      <c r="G16" s="24">
        <f t="shared" si="3"/>
        <v>116.821380274588</v>
      </c>
      <c r="H16" s="24">
        <f t="shared" si="0"/>
        <v>121.37550009525624</v>
      </c>
      <c r="I16" s="24">
        <f t="shared" si="1"/>
        <v>99.78090828232094</v>
      </c>
      <c r="J16" s="24">
        <f t="shared" si="2"/>
        <v>99.7089841317699</v>
      </c>
    </row>
    <row r="17" spans="1:10" ht="90" customHeight="1">
      <c r="A17" s="12" t="s">
        <v>10</v>
      </c>
      <c r="B17" s="5">
        <v>2346.6</v>
      </c>
      <c r="C17" s="5">
        <v>2346.6</v>
      </c>
      <c r="D17" s="5">
        <v>2307.1</v>
      </c>
      <c r="E17" s="5">
        <v>2393.8</v>
      </c>
      <c r="F17" s="5">
        <v>2483.9</v>
      </c>
      <c r="G17" s="24">
        <f t="shared" si="3"/>
        <v>98.31671354299839</v>
      </c>
      <c r="H17" s="24">
        <f t="shared" si="0"/>
        <v>98.31671354299839</v>
      </c>
      <c r="I17" s="24">
        <f t="shared" si="1"/>
        <v>103.75796454423303</v>
      </c>
      <c r="J17" s="24">
        <f>F17/E17*100</f>
        <v>103.763890049294</v>
      </c>
    </row>
    <row r="18" spans="1:10" ht="90" customHeight="1">
      <c r="A18" s="12" t="s">
        <v>40</v>
      </c>
      <c r="B18" s="5">
        <v>1518.1</v>
      </c>
      <c r="C18" s="5">
        <v>2382.9</v>
      </c>
      <c r="D18" s="5">
        <v>8354.9</v>
      </c>
      <c r="E18" s="5">
        <v>8354.9</v>
      </c>
      <c r="F18" s="5">
        <v>8354.9</v>
      </c>
      <c r="G18" s="24">
        <f t="shared" si="3"/>
        <v>550.3524142019629</v>
      </c>
      <c r="H18" s="24">
        <f t="shared" si="0"/>
        <v>350.61899366318346</v>
      </c>
      <c r="I18" s="24">
        <f t="shared" si="1"/>
        <v>100</v>
      </c>
      <c r="J18" s="24">
        <f>F18/E18*100</f>
        <v>100</v>
      </c>
    </row>
    <row r="19" spans="1:10" ht="17.25" customHeight="1" hidden="1">
      <c r="A19" s="12"/>
      <c r="B19" s="5"/>
      <c r="C19" s="3"/>
      <c r="D19" s="3"/>
      <c r="E19" s="3"/>
      <c r="F19" s="3"/>
      <c r="G19" s="24" t="e">
        <f t="shared" si="3"/>
        <v>#DIV/0!</v>
      </c>
      <c r="H19" s="24" t="e">
        <f t="shared" si="0"/>
        <v>#DIV/0!</v>
      </c>
      <c r="I19" s="24" t="e">
        <f t="shared" si="1"/>
        <v>#DIV/0!</v>
      </c>
      <c r="J19" s="24" t="e">
        <f t="shared" si="2"/>
        <v>#DIV/0!</v>
      </c>
    </row>
    <row r="20" spans="1:10" ht="41.25" customHeight="1" hidden="1">
      <c r="A20" s="12"/>
      <c r="B20" s="5"/>
      <c r="C20" s="3"/>
      <c r="D20" s="3"/>
      <c r="E20" s="3"/>
      <c r="F20" s="3"/>
      <c r="G20" s="24" t="e">
        <f t="shared" si="3"/>
        <v>#DIV/0!</v>
      </c>
      <c r="H20" s="24" t="e">
        <f t="shared" si="0"/>
        <v>#DIV/0!</v>
      </c>
      <c r="I20" s="24" t="e">
        <f t="shared" si="1"/>
        <v>#DIV/0!</v>
      </c>
      <c r="J20" s="24" t="e">
        <f t="shared" si="2"/>
        <v>#DIV/0!</v>
      </c>
    </row>
    <row r="21" spans="1:10" ht="42" customHeight="1" hidden="1">
      <c r="A21" s="12"/>
      <c r="B21" s="5"/>
      <c r="C21" s="5"/>
      <c r="D21" s="5"/>
      <c r="E21" s="5"/>
      <c r="F21" s="5"/>
      <c r="G21" s="24" t="e">
        <f t="shared" si="3"/>
        <v>#DIV/0!</v>
      </c>
      <c r="H21" s="24" t="e">
        <f t="shared" si="0"/>
        <v>#DIV/0!</v>
      </c>
      <c r="I21" s="24" t="e">
        <f t="shared" si="1"/>
        <v>#DIV/0!</v>
      </c>
      <c r="J21" s="24" t="e">
        <f t="shared" si="2"/>
        <v>#DIV/0!</v>
      </c>
    </row>
    <row r="22" spans="1:10" s="1" customFormat="1" ht="30">
      <c r="A22" s="12" t="s">
        <v>7</v>
      </c>
      <c r="B22" s="5">
        <v>2097.2</v>
      </c>
      <c r="C22" s="5">
        <v>2639</v>
      </c>
      <c r="D22" s="5">
        <v>3000</v>
      </c>
      <c r="E22" s="5">
        <v>3120</v>
      </c>
      <c r="F22" s="5">
        <v>3244.8</v>
      </c>
      <c r="G22" s="24">
        <f t="shared" si="3"/>
        <v>143.04787335494947</v>
      </c>
      <c r="H22" s="24">
        <f t="shared" si="0"/>
        <v>113.67942402425162</v>
      </c>
      <c r="I22" s="24">
        <f>E22/D22*100</f>
        <v>104</v>
      </c>
      <c r="J22" s="24">
        <f>F22/E22*100</f>
        <v>104</v>
      </c>
    </row>
    <row r="23" spans="1:10" s="20" customFormat="1" ht="25.5" customHeight="1">
      <c r="A23" s="12" t="s">
        <v>32</v>
      </c>
      <c r="B23" s="4">
        <v>687</v>
      </c>
      <c r="C23" s="4">
        <v>1488.3</v>
      </c>
      <c r="D23" s="4">
        <v>1509.2</v>
      </c>
      <c r="E23" s="4">
        <v>1509.2</v>
      </c>
      <c r="F23" s="4">
        <v>1509.2</v>
      </c>
      <c r="G23" s="24">
        <f t="shared" si="3"/>
        <v>219.6797671033479</v>
      </c>
      <c r="H23" s="24">
        <f t="shared" si="0"/>
        <v>101.40428677014044</v>
      </c>
      <c r="I23" s="24">
        <f t="shared" si="1"/>
        <v>100</v>
      </c>
      <c r="J23" s="24">
        <f t="shared" si="2"/>
        <v>100</v>
      </c>
    </row>
    <row r="24" spans="1:10" ht="0.75" customHeight="1" hidden="1">
      <c r="A24" s="12"/>
      <c r="B24" s="10"/>
      <c r="C24" s="10"/>
      <c r="D24" s="10"/>
      <c r="E24" s="10"/>
      <c r="F24" s="10"/>
      <c r="G24" s="24" t="e">
        <f t="shared" si="3"/>
        <v>#DIV/0!</v>
      </c>
      <c r="H24" s="24" t="e">
        <f t="shared" si="0"/>
        <v>#DIV/0!</v>
      </c>
      <c r="I24" s="24" t="e">
        <f t="shared" si="1"/>
        <v>#DIV/0!</v>
      </c>
      <c r="J24" s="24" t="e">
        <f t="shared" si="2"/>
        <v>#DIV/0!</v>
      </c>
    </row>
    <row r="25" spans="1:10" ht="50.25" customHeight="1" hidden="1">
      <c r="A25" s="12"/>
      <c r="B25" s="4"/>
      <c r="C25" s="4"/>
      <c r="D25" s="4"/>
      <c r="E25" s="4"/>
      <c r="F25" s="4"/>
      <c r="G25" s="24" t="e">
        <f t="shared" si="3"/>
        <v>#DIV/0!</v>
      </c>
      <c r="H25" s="24" t="e">
        <f t="shared" si="0"/>
        <v>#DIV/0!</v>
      </c>
      <c r="I25" s="24" t="e">
        <f t="shared" si="1"/>
        <v>#DIV/0!</v>
      </c>
      <c r="J25" s="24" t="e">
        <f t="shared" si="2"/>
        <v>#DIV/0!</v>
      </c>
    </row>
    <row r="26" spans="1:10" ht="41.25" customHeight="1" hidden="1">
      <c r="A26" s="12"/>
      <c r="B26" s="4"/>
      <c r="C26" s="4"/>
      <c r="D26" s="4"/>
      <c r="E26" s="4"/>
      <c r="F26" s="4"/>
      <c r="G26" s="24" t="e">
        <f t="shared" si="3"/>
        <v>#DIV/0!</v>
      </c>
      <c r="H26" s="24" t="e">
        <f t="shared" si="0"/>
        <v>#DIV/0!</v>
      </c>
      <c r="I26" s="24" t="e">
        <f t="shared" si="1"/>
        <v>#DIV/0!</v>
      </c>
      <c r="J26" s="24" t="e">
        <f t="shared" si="2"/>
        <v>#DIV/0!</v>
      </c>
    </row>
    <row r="27" spans="1:10" s="20" customFormat="1" ht="30" customHeight="1">
      <c r="A27" s="12" t="s">
        <v>33</v>
      </c>
      <c r="B27" s="5">
        <v>6284.6</v>
      </c>
      <c r="C27" s="5">
        <v>4729.9</v>
      </c>
      <c r="D27" s="5">
        <v>4881.8</v>
      </c>
      <c r="E27" s="5">
        <v>5400.7</v>
      </c>
      <c r="F27" s="5">
        <v>5571.3</v>
      </c>
      <c r="G27" s="24">
        <f t="shared" si="3"/>
        <v>77.67877032746713</v>
      </c>
      <c r="H27" s="24">
        <f t="shared" si="0"/>
        <v>103.21148438656209</v>
      </c>
      <c r="I27" s="24">
        <f t="shared" si="1"/>
        <v>110.62927608668933</v>
      </c>
      <c r="J27" s="24">
        <f t="shared" si="2"/>
        <v>103.1588497787324</v>
      </c>
    </row>
    <row r="28" spans="1:10" ht="90">
      <c r="A28" s="12" t="s">
        <v>20</v>
      </c>
      <c r="B28" s="5">
        <v>0</v>
      </c>
      <c r="C28" s="5">
        <v>83991.4</v>
      </c>
      <c r="D28" s="5">
        <v>9739.7</v>
      </c>
      <c r="E28" s="5"/>
      <c r="F28" s="5"/>
      <c r="G28" s="24">
        <v>0</v>
      </c>
      <c r="H28" s="24">
        <f t="shared" si="0"/>
        <v>11.59606816888396</v>
      </c>
      <c r="I28" s="24">
        <v>0</v>
      </c>
      <c r="J28" s="24">
        <v>0</v>
      </c>
    </row>
    <row r="29" spans="1:10" ht="18.75" customHeight="1">
      <c r="A29" s="12" t="s">
        <v>31</v>
      </c>
      <c r="B29" s="5">
        <v>51.9</v>
      </c>
      <c r="C29" s="5">
        <v>1217.7</v>
      </c>
      <c r="D29" s="5">
        <v>19.7</v>
      </c>
      <c r="E29" s="5">
        <v>25.2</v>
      </c>
      <c r="F29" s="5">
        <v>31.1</v>
      </c>
      <c r="G29" s="24">
        <f t="shared" si="3"/>
        <v>37.957610789980734</v>
      </c>
      <c r="H29" s="24">
        <f t="shared" si="0"/>
        <v>1.6178040568284469</v>
      </c>
      <c r="I29" s="24">
        <f t="shared" si="1"/>
        <v>127.91878172588834</v>
      </c>
      <c r="J29" s="24">
        <f t="shared" si="2"/>
        <v>123.41269841269842</v>
      </c>
    </row>
    <row r="30" spans="1:10" ht="15">
      <c r="A30" s="12" t="s">
        <v>34</v>
      </c>
      <c r="B30" s="5">
        <v>2600.4</v>
      </c>
      <c r="C30" s="5">
        <v>1481.3</v>
      </c>
      <c r="D30" s="5">
        <v>1313.7</v>
      </c>
      <c r="E30" s="5">
        <v>1313.7</v>
      </c>
      <c r="F30" s="5">
        <v>1313.7</v>
      </c>
      <c r="G30" s="24">
        <f>D30/B30*100</f>
        <v>50.519150899861565</v>
      </c>
      <c r="H30" s="24">
        <f>D30/C30*100</f>
        <v>88.6856139877135</v>
      </c>
      <c r="I30" s="24">
        <f>E30/D30*100</f>
        <v>100</v>
      </c>
      <c r="J30" s="24">
        <f>F30/E30*100</f>
        <v>100</v>
      </c>
    </row>
    <row r="31" spans="1:10" ht="15">
      <c r="A31" s="12" t="s">
        <v>49</v>
      </c>
      <c r="B31" s="5"/>
      <c r="C31" s="5">
        <v>145.7</v>
      </c>
      <c r="D31" s="5"/>
      <c r="E31" s="5"/>
      <c r="F31" s="5"/>
      <c r="G31" s="24"/>
      <c r="H31" s="24">
        <f>D31/C31*100</f>
        <v>0</v>
      </c>
      <c r="I31" s="24" t="e">
        <f>E31/D31*100</f>
        <v>#DIV/0!</v>
      </c>
      <c r="J31" s="24"/>
    </row>
    <row r="32" spans="1:10" ht="15">
      <c r="A32" s="12" t="s">
        <v>50</v>
      </c>
      <c r="B32" s="5"/>
      <c r="C32" s="5">
        <v>345.8</v>
      </c>
      <c r="D32" s="5">
        <v>897.4</v>
      </c>
      <c r="E32" s="5"/>
      <c r="F32" s="5"/>
      <c r="G32" s="24"/>
      <c r="H32" s="24">
        <f>D32/C32*100</f>
        <v>259.5141700404858</v>
      </c>
      <c r="I32" s="24"/>
      <c r="J32" s="24"/>
    </row>
    <row r="33" spans="1:10" s="1" customFormat="1" ht="14.25">
      <c r="A33" s="11" t="s">
        <v>35</v>
      </c>
      <c r="B33" s="10">
        <f>B5+B15</f>
        <v>162746.2</v>
      </c>
      <c r="C33" s="10">
        <f>C5+C15</f>
        <v>271752.4</v>
      </c>
      <c r="D33" s="10">
        <f>D5+D15</f>
        <v>210470.3</v>
      </c>
      <c r="E33" s="10">
        <f>E5+E15</f>
        <v>189414.6</v>
      </c>
      <c r="F33" s="10">
        <f>F5+F15</f>
        <v>196710.30000000002</v>
      </c>
      <c r="G33" s="24">
        <f t="shared" si="3"/>
        <v>129.32424843099253</v>
      </c>
      <c r="H33" s="24">
        <f t="shared" si="0"/>
        <v>77.44928839634902</v>
      </c>
      <c r="I33" s="24">
        <f t="shared" si="1"/>
        <v>89.99588065394501</v>
      </c>
      <c r="J33" s="24">
        <f t="shared" si="2"/>
        <v>103.85170942472229</v>
      </c>
    </row>
    <row r="34" spans="1:10" s="1" customFormat="1" ht="14.25">
      <c r="A34" s="11" t="s">
        <v>0</v>
      </c>
      <c r="B34" s="10">
        <v>824278.9</v>
      </c>
      <c r="C34" s="10">
        <v>1168430.3</v>
      </c>
      <c r="D34" s="10">
        <v>930642.9</v>
      </c>
      <c r="E34" s="10">
        <v>700182.7</v>
      </c>
      <c r="F34" s="10">
        <v>646252.4</v>
      </c>
      <c r="G34" s="24">
        <f t="shared" si="3"/>
        <v>112.90388483800811</v>
      </c>
      <c r="H34" s="24">
        <f t="shared" si="0"/>
        <v>79.64898719247525</v>
      </c>
      <c r="I34" s="24">
        <f t="shared" si="1"/>
        <v>75.23645213432563</v>
      </c>
      <c r="J34" s="24">
        <f t="shared" si="2"/>
        <v>92.29768173363895</v>
      </c>
    </row>
    <row r="35" spans="1:10" ht="12.75" customHeight="1" hidden="1">
      <c r="A35" s="12"/>
      <c r="B35" s="5"/>
      <c r="C35" s="5"/>
      <c r="D35" s="5"/>
      <c r="E35" s="5"/>
      <c r="F35" s="5"/>
      <c r="G35" s="24" t="e">
        <f t="shared" si="3"/>
        <v>#DIV/0!</v>
      </c>
      <c r="H35" s="24" t="e">
        <f t="shared" si="0"/>
        <v>#DIV/0!</v>
      </c>
      <c r="I35" s="24" t="e">
        <f t="shared" si="1"/>
        <v>#DIV/0!</v>
      </c>
      <c r="J35" s="24" t="e">
        <f t="shared" si="2"/>
        <v>#DIV/0!</v>
      </c>
    </row>
    <row r="36" spans="1:10" ht="15" hidden="1">
      <c r="A36" s="12"/>
      <c r="B36" s="2"/>
      <c r="C36" s="2"/>
      <c r="D36" s="2"/>
      <c r="E36" s="2"/>
      <c r="F36" s="2"/>
      <c r="G36" s="24" t="e">
        <f t="shared" si="3"/>
        <v>#DIV/0!</v>
      </c>
      <c r="H36" s="24" t="e">
        <f t="shared" si="0"/>
        <v>#DIV/0!</v>
      </c>
      <c r="I36" s="24" t="e">
        <f t="shared" si="1"/>
        <v>#DIV/0!</v>
      </c>
      <c r="J36" s="24" t="e">
        <f t="shared" si="2"/>
        <v>#DIV/0!</v>
      </c>
    </row>
    <row r="37" spans="1:10" ht="0.75" customHeight="1" hidden="1">
      <c r="A37" s="12" t="s">
        <v>11</v>
      </c>
      <c r="B37" s="5"/>
      <c r="C37" s="3"/>
      <c r="D37" s="3"/>
      <c r="E37" s="3"/>
      <c r="F37" s="3"/>
      <c r="G37" s="24" t="e">
        <f t="shared" si="3"/>
        <v>#DIV/0!</v>
      </c>
      <c r="H37" s="24" t="e">
        <f t="shared" si="0"/>
        <v>#DIV/0!</v>
      </c>
      <c r="I37" s="24" t="e">
        <f t="shared" si="1"/>
        <v>#DIV/0!</v>
      </c>
      <c r="J37" s="24" t="e">
        <f t="shared" si="2"/>
        <v>#DIV/0!</v>
      </c>
    </row>
    <row r="38" spans="1:10" ht="45" hidden="1">
      <c r="A38" s="12" t="s">
        <v>8</v>
      </c>
      <c r="B38" s="5"/>
      <c r="C38" s="5"/>
      <c r="D38" s="5"/>
      <c r="E38" s="5"/>
      <c r="F38" s="5"/>
      <c r="G38" s="24" t="e">
        <f t="shared" si="3"/>
        <v>#DIV/0!</v>
      </c>
      <c r="H38" s="24" t="e">
        <f t="shared" si="0"/>
        <v>#DIV/0!</v>
      </c>
      <c r="I38" s="24" t="e">
        <f t="shared" si="1"/>
        <v>#DIV/0!</v>
      </c>
      <c r="J38" s="24" t="e">
        <f t="shared" si="2"/>
        <v>#DIV/0!</v>
      </c>
    </row>
    <row r="39" spans="1:10" ht="30" hidden="1">
      <c r="A39" s="19" t="s">
        <v>11</v>
      </c>
      <c r="B39" s="5"/>
      <c r="C39" s="3"/>
      <c r="D39" s="3"/>
      <c r="E39" s="3"/>
      <c r="F39" s="3"/>
      <c r="G39" s="24" t="e">
        <f t="shared" si="3"/>
        <v>#DIV/0!</v>
      </c>
      <c r="H39" s="24" t="e">
        <f t="shared" si="0"/>
        <v>#DIV/0!</v>
      </c>
      <c r="I39" s="24" t="e">
        <f t="shared" si="1"/>
        <v>#DIV/0!</v>
      </c>
      <c r="J39" s="24" t="e">
        <f t="shared" si="2"/>
        <v>#DIV/0!</v>
      </c>
    </row>
    <row r="40" spans="1:10" ht="45" hidden="1">
      <c r="A40" s="13" t="s">
        <v>8</v>
      </c>
      <c r="B40" s="4"/>
      <c r="C40" s="4"/>
      <c r="D40" s="4"/>
      <c r="E40" s="4"/>
      <c r="F40" s="4"/>
      <c r="G40" s="24" t="e">
        <f t="shared" si="3"/>
        <v>#DIV/0!</v>
      </c>
      <c r="H40" s="24" t="e">
        <f t="shared" si="0"/>
        <v>#DIV/0!</v>
      </c>
      <c r="I40" s="24" t="e">
        <f t="shared" si="1"/>
        <v>#DIV/0!</v>
      </c>
      <c r="J40" s="24" t="e">
        <f t="shared" si="2"/>
        <v>#DIV/0!</v>
      </c>
    </row>
    <row r="41" spans="1:10" ht="59.25" customHeight="1" hidden="1">
      <c r="A41" s="19" t="s">
        <v>25</v>
      </c>
      <c r="B41" s="10"/>
      <c r="C41" s="10"/>
      <c r="D41" s="10"/>
      <c r="E41" s="10"/>
      <c r="F41" s="10"/>
      <c r="G41" s="24" t="e">
        <f t="shared" si="3"/>
        <v>#DIV/0!</v>
      </c>
      <c r="H41" s="24" t="e">
        <f t="shared" si="0"/>
        <v>#DIV/0!</v>
      </c>
      <c r="I41" s="24" t="e">
        <f t="shared" si="1"/>
        <v>#DIV/0!</v>
      </c>
      <c r="J41" s="24" t="e">
        <f t="shared" si="2"/>
        <v>#DIV/0!</v>
      </c>
    </row>
    <row r="42" spans="1:10" ht="59.25" customHeight="1" hidden="1">
      <c r="A42" s="13" t="s">
        <v>15</v>
      </c>
      <c r="B42" s="4"/>
      <c r="C42" s="4"/>
      <c r="D42" s="4"/>
      <c r="E42" s="4"/>
      <c r="F42" s="4"/>
      <c r="G42" s="24" t="e">
        <f t="shared" si="3"/>
        <v>#DIV/0!</v>
      </c>
      <c r="H42" s="24" t="e">
        <f t="shared" si="0"/>
        <v>#DIV/0!</v>
      </c>
      <c r="I42" s="24" t="e">
        <f t="shared" si="1"/>
        <v>#DIV/0!</v>
      </c>
      <c r="J42" s="24" t="e">
        <f t="shared" si="2"/>
        <v>#DIV/0!</v>
      </c>
    </row>
    <row r="43" spans="1:10" ht="60" hidden="1">
      <c r="A43" s="13" t="s">
        <v>24</v>
      </c>
      <c r="B43" s="4"/>
      <c r="C43" s="4"/>
      <c r="D43" s="4"/>
      <c r="E43" s="4"/>
      <c r="F43" s="4"/>
      <c r="G43" s="24" t="e">
        <f t="shared" si="3"/>
        <v>#DIV/0!</v>
      </c>
      <c r="H43" s="24" t="e">
        <f t="shared" si="0"/>
        <v>#DIV/0!</v>
      </c>
      <c r="I43" s="24" t="e">
        <f t="shared" si="1"/>
        <v>#DIV/0!</v>
      </c>
      <c r="J43" s="24" t="e">
        <f t="shared" si="2"/>
        <v>#DIV/0!</v>
      </c>
    </row>
    <row r="44" spans="1:10" ht="60" hidden="1">
      <c r="A44" s="13" t="s">
        <v>23</v>
      </c>
      <c r="B44" s="4"/>
      <c r="C44" s="4"/>
      <c r="D44" s="4"/>
      <c r="E44" s="4"/>
      <c r="F44" s="4"/>
      <c r="G44" s="24" t="e">
        <f t="shared" si="3"/>
        <v>#DIV/0!</v>
      </c>
      <c r="H44" s="24" t="e">
        <f t="shared" si="0"/>
        <v>#DIV/0!</v>
      </c>
      <c r="I44" s="24" t="e">
        <f t="shared" si="1"/>
        <v>#DIV/0!</v>
      </c>
      <c r="J44" s="24" t="e">
        <f t="shared" si="2"/>
        <v>#DIV/0!</v>
      </c>
    </row>
    <row r="45" spans="1:10" ht="18" customHeight="1" hidden="1">
      <c r="A45" s="12" t="s">
        <v>12</v>
      </c>
      <c r="B45" s="3"/>
      <c r="C45" s="3"/>
      <c r="D45" s="3"/>
      <c r="E45" s="3"/>
      <c r="F45" s="3"/>
      <c r="G45" s="24" t="e">
        <f t="shared" si="3"/>
        <v>#DIV/0!</v>
      </c>
      <c r="H45" s="24" t="e">
        <f t="shared" si="0"/>
        <v>#DIV/0!</v>
      </c>
      <c r="I45" s="24" t="e">
        <f t="shared" si="1"/>
        <v>#DIV/0!</v>
      </c>
      <c r="J45" s="24" t="e">
        <f t="shared" si="2"/>
        <v>#DIV/0!</v>
      </c>
    </row>
    <row r="46" spans="1:10" ht="18" customHeight="1" hidden="1">
      <c r="A46" s="13" t="s">
        <v>9</v>
      </c>
      <c r="B46" s="4"/>
      <c r="C46" s="4"/>
      <c r="D46" s="4"/>
      <c r="E46" s="4"/>
      <c r="F46" s="4"/>
      <c r="G46" s="24" t="e">
        <f t="shared" si="3"/>
        <v>#DIV/0!</v>
      </c>
      <c r="H46" s="24" t="e">
        <f t="shared" si="0"/>
        <v>#DIV/0!</v>
      </c>
      <c r="I46" s="24" t="e">
        <f t="shared" si="1"/>
        <v>#DIV/0!</v>
      </c>
      <c r="J46" s="24" t="e">
        <f t="shared" si="2"/>
        <v>#DIV/0!</v>
      </c>
    </row>
    <row r="47" spans="1:10" ht="15" hidden="1">
      <c r="A47" s="13" t="s">
        <v>19</v>
      </c>
      <c r="B47" s="4"/>
      <c r="C47" s="4"/>
      <c r="D47" s="4"/>
      <c r="E47" s="4"/>
      <c r="F47" s="4"/>
      <c r="G47" s="24" t="e">
        <f t="shared" si="3"/>
        <v>#DIV/0!</v>
      </c>
      <c r="H47" s="24" t="e">
        <f t="shared" si="0"/>
        <v>#DIV/0!</v>
      </c>
      <c r="I47" s="24" t="e">
        <f t="shared" si="1"/>
        <v>#DIV/0!</v>
      </c>
      <c r="J47" s="24" t="e">
        <f t="shared" si="2"/>
        <v>#DIV/0!</v>
      </c>
    </row>
    <row r="48" spans="1:10" ht="60" hidden="1">
      <c r="A48" s="13" t="s">
        <v>26</v>
      </c>
      <c r="B48" s="4"/>
      <c r="C48" s="4"/>
      <c r="D48" s="4"/>
      <c r="E48" s="4"/>
      <c r="F48" s="4"/>
      <c r="G48" s="24" t="e">
        <f t="shared" si="3"/>
        <v>#DIV/0!</v>
      </c>
      <c r="H48" s="24" t="e">
        <f t="shared" si="0"/>
        <v>#DIV/0!</v>
      </c>
      <c r="I48" s="24" t="e">
        <f t="shared" si="1"/>
        <v>#DIV/0!</v>
      </c>
      <c r="J48" s="24" t="e">
        <f t="shared" si="2"/>
        <v>#DIV/0!</v>
      </c>
    </row>
    <row r="49" spans="1:10" ht="45" hidden="1">
      <c r="A49" s="13" t="s">
        <v>27</v>
      </c>
      <c r="B49" s="4"/>
      <c r="C49" s="4"/>
      <c r="D49" s="4"/>
      <c r="E49" s="4"/>
      <c r="F49" s="4"/>
      <c r="G49" s="24" t="e">
        <f t="shared" si="3"/>
        <v>#DIV/0!</v>
      </c>
      <c r="H49" s="24" t="e">
        <f t="shared" si="0"/>
        <v>#DIV/0!</v>
      </c>
      <c r="I49" s="24" t="e">
        <f t="shared" si="1"/>
        <v>#DIV/0!</v>
      </c>
      <c r="J49" s="24" t="e">
        <f t="shared" si="2"/>
        <v>#DIV/0!</v>
      </c>
    </row>
    <row r="50" spans="1:10" ht="30" hidden="1">
      <c r="A50" s="13" t="s">
        <v>18</v>
      </c>
      <c r="B50" s="4"/>
      <c r="C50" s="4"/>
      <c r="D50" s="4"/>
      <c r="E50" s="4"/>
      <c r="F50" s="4"/>
      <c r="G50" s="24" t="e">
        <f t="shared" si="3"/>
        <v>#DIV/0!</v>
      </c>
      <c r="H50" s="24" t="e">
        <f t="shared" si="0"/>
        <v>#DIV/0!</v>
      </c>
      <c r="I50" s="24" t="e">
        <f t="shared" si="1"/>
        <v>#DIV/0!</v>
      </c>
      <c r="J50" s="24" t="e">
        <f t="shared" si="2"/>
        <v>#DIV/0!</v>
      </c>
    </row>
    <row r="51" spans="1:10" ht="30" hidden="1">
      <c r="A51" s="13" t="s">
        <v>17</v>
      </c>
      <c r="B51" s="4"/>
      <c r="C51" s="4"/>
      <c r="D51" s="4"/>
      <c r="E51" s="4"/>
      <c r="F51" s="4"/>
      <c r="G51" s="24" t="e">
        <f t="shared" si="3"/>
        <v>#DIV/0!</v>
      </c>
      <c r="H51" s="24" t="e">
        <f t="shared" si="0"/>
        <v>#DIV/0!</v>
      </c>
      <c r="I51" s="24" t="e">
        <f t="shared" si="1"/>
        <v>#DIV/0!</v>
      </c>
      <c r="J51" s="24" t="e">
        <f t="shared" si="2"/>
        <v>#DIV/0!</v>
      </c>
    </row>
    <row r="52" spans="1:10" s="1" customFormat="1" ht="60" hidden="1">
      <c r="A52" s="13" t="s">
        <v>16</v>
      </c>
      <c r="B52" s="10"/>
      <c r="C52" s="10"/>
      <c r="D52" s="10"/>
      <c r="E52" s="10"/>
      <c r="F52" s="10"/>
      <c r="G52" s="24" t="e">
        <f t="shared" si="3"/>
        <v>#DIV/0!</v>
      </c>
      <c r="H52" s="24" t="e">
        <f t="shared" si="0"/>
        <v>#DIV/0!</v>
      </c>
      <c r="I52" s="24" t="e">
        <f t="shared" si="1"/>
        <v>#DIV/0!</v>
      </c>
      <c r="J52" s="24" t="e">
        <f t="shared" si="2"/>
        <v>#DIV/0!</v>
      </c>
    </row>
    <row r="53" spans="1:10" ht="44.25" customHeight="1" hidden="1">
      <c r="A53" s="13" t="s">
        <v>16</v>
      </c>
      <c r="B53" s="4"/>
      <c r="C53" s="4"/>
      <c r="D53" s="4"/>
      <c r="E53" s="4"/>
      <c r="F53" s="4"/>
      <c r="G53" s="24" t="e">
        <f t="shared" si="3"/>
        <v>#DIV/0!</v>
      </c>
      <c r="H53" s="24" t="e">
        <f t="shared" si="0"/>
        <v>#DIV/0!</v>
      </c>
      <c r="I53" s="24" t="e">
        <f t="shared" si="1"/>
        <v>#DIV/0!</v>
      </c>
      <c r="J53" s="24" t="e">
        <f t="shared" si="2"/>
        <v>#DIV/0!</v>
      </c>
    </row>
    <row r="54" spans="1:10" ht="15" hidden="1">
      <c r="A54" s="13" t="s">
        <v>21</v>
      </c>
      <c r="B54" s="4"/>
      <c r="C54" s="4"/>
      <c r="D54" s="4"/>
      <c r="E54" s="4"/>
      <c r="F54" s="4"/>
      <c r="G54" s="24" t="e">
        <f t="shared" si="3"/>
        <v>#DIV/0!</v>
      </c>
      <c r="H54" s="24" t="e">
        <f t="shared" si="0"/>
        <v>#DIV/0!</v>
      </c>
      <c r="I54" s="24" t="e">
        <f t="shared" si="1"/>
        <v>#DIV/0!</v>
      </c>
      <c r="J54" s="24" t="e">
        <f t="shared" si="2"/>
        <v>#DIV/0!</v>
      </c>
    </row>
    <row r="55" spans="1:10" ht="30" hidden="1">
      <c r="A55" s="13" t="s">
        <v>22</v>
      </c>
      <c r="B55" s="4"/>
      <c r="C55" s="4"/>
      <c r="D55" s="4"/>
      <c r="E55" s="4"/>
      <c r="F55" s="4"/>
      <c r="G55" s="24" t="e">
        <f t="shared" si="3"/>
        <v>#DIV/0!</v>
      </c>
      <c r="H55" s="24" t="e">
        <f t="shared" si="0"/>
        <v>#DIV/0!</v>
      </c>
      <c r="I55" s="24" t="e">
        <f t="shared" si="1"/>
        <v>#DIV/0!</v>
      </c>
      <c r="J55" s="24" t="e">
        <f t="shared" si="2"/>
        <v>#DIV/0!</v>
      </c>
    </row>
    <row r="56" spans="1:10" ht="30" hidden="1">
      <c r="A56" s="13" t="s">
        <v>22</v>
      </c>
      <c r="B56" s="4"/>
      <c r="C56" s="4"/>
      <c r="D56" s="4"/>
      <c r="E56" s="4"/>
      <c r="F56" s="4"/>
      <c r="G56" s="24" t="e">
        <f t="shared" si="3"/>
        <v>#DIV/0!</v>
      </c>
      <c r="H56" s="24" t="e">
        <f t="shared" si="0"/>
        <v>#DIV/0!</v>
      </c>
      <c r="I56" s="24" t="e">
        <f t="shared" si="1"/>
        <v>#DIV/0!</v>
      </c>
      <c r="J56" s="24" t="e">
        <f t="shared" si="2"/>
        <v>#DIV/0!</v>
      </c>
    </row>
    <row r="57" spans="1:10" s="1" customFormat="1" ht="20.25" customHeight="1">
      <c r="A57" s="14" t="s">
        <v>36</v>
      </c>
      <c r="B57" s="10">
        <f>B5+B15+B34</f>
        <v>987025.1000000001</v>
      </c>
      <c r="C57" s="10">
        <f>C33+C34</f>
        <v>1440182.7000000002</v>
      </c>
      <c r="D57" s="10">
        <f>D33+D34</f>
        <v>1141113.2</v>
      </c>
      <c r="E57" s="10">
        <f>E33+E34</f>
        <v>889597.2999999999</v>
      </c>
      <c r="F57" s="10">
        <f>F33+F34</f>
        <v>842962.7000000001</v>
      </c>
      <c r="G57" s="24">
        <f t="shared" si="3"/>
        <v>115.61136591156595</v>
      </c>
      <c r="H57" s="24">
        <f t="shared" si="0"/>
        <v>79.23391941869596</v>
      </c>
      <c r="I57" s="24">
        <f t="shared" si="1"/>
        <v>77.9587248662096</v>
      </c>
      <c r="J57" s="24">
        <f t="shared" si="2"/>
        <v>94.75778534849422</v>
      </c>
    </row>
  </sheetData>
  <sheetProtection/>
  <mergeCells count="3">
    <mergeCell ref="A2:J2"/>
    <mergeCell ref="F3:J3"/>
    <mergeCell ref="B1:J1"/>
  </mergeCells>
  <printOptions/>
  <pageMargins left="0.984251968503937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User</cp:lastModifiedBy>
  <cp:lastPrinted>2023-11-29T09:07:22Z</cp:lastPrinted>
  <dcterms:created xsi:type="dcterms:W3CDTF">2004-12-21T08:55:45Z</dcterms:created>
  <dcterms:modified xsi:type="dcterms:W3CDTF">2023-11-29T09:07:33Z</dcterms:modified>
  <cp:category/>
  <cp:version/>
  <cp:contentType/>
  <cp:contentStatus/>
</cp:coreProperties>
</file>